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name\Documents\Maiden Bradley Parish Council\Accounts 2015 2016\"/>
    </mc:Choice>
  </mc:AlternateContent>
  <bookViews>
    <workbookView xWindow="480" yWindow="450" windowWidth="22995" windowHeight="9225" activeTab="3"/>
  </bookViews>
  <sheets>
    <sheet name="Reconcilliation" sheetId="1" r:id="rId1"/>
    <sheet name="Income" sheetId="2" r:id="rId2"/>
    <sheet name="Expence" sheetId="3" r:id="rId3"/>
    <sheet name="Budget  &amp; Precept 2016-2017" sheetId="4" r:id="rId4"/>
    <sheet name="Budget 2015-2016" sheetId="7" r:id="rId5"/>
    <sheet name="Sheet1" sheetId="8" r:id="rId6"/>
  </sheets>
  <calcPr calcId="152511"/>
</workbook>
</file>

<file path=xl/calcChain.xml><?xml version="1.0" encoding="utf-8"?>
<calcChain xmlns="http://schemas.openxmlformats.org/spreadsheetml/2006/main">
  <c r="J45" i="4" l="1"/>
  <c r="J16" i="4"/>
  <c r="H32" i="1" l="1"/>
  <c r="H27" i="1" l="1"/>
  <c r="E44" i="2"/>
  <c r="G44" i="2"/>
  <c r="J44" i="2"/>
  <c r="K44" i="2"/>
  <c r="L44" i="2"/>
  <c r="N44" i="2"/>
  <c r="O44" i="2"/>
  <c r="P44" i="2"/>
  <c r="E100" i="3"/>
  <c r="F100" i="3"/>
  <c r="G100" i="3"/>
  <c r="H100" i="3"/>
  <c r="I100" i="3"/>
  <c r="J100" i="3"/>
  <c r="K100" i="3"/>
  <c r="L100" i="3"/>
  <c r="M100" i="3"/>
  <c r="N100" i="3"/>
  <c r="P100" i="3"/>
  <c r="Q100" i="3"/>
  <c r="R100" i="3"/>
  <c r="S100" i="3"/>
  <c r="T100" i="3"/>
  <c r="V100" i="3"/>
  <c r="W100" i="3"/>
  <c r="X100" i="3"/>
  <c r="Y100" i="3"/>
  <c r="AB100" i="3"/>
  <c r="AC100" i="3"/>
  <c r="AD100" i="3"/>
  <c r="F54" i="4" l="1"/>
  <c r="H41" i="4" l="1"/>
  <c r="H39" i="4"/>
  <c r="H41" i="1" l="1"/>
  <c r="B45" i="4" l="1"/>
  <c r="H11" i="1" l="1"/>
  <c r="H15" i="1" s="1"/>
  <c r="H18" i="4" l="1"/>
  <c r="B16" i="4"/>
  <c r="C16" i="4" s="1"/>
  <c r="F45" i="4"/>
  <c r="F16" i="4"/>
  <c r="A9" i="1"/>
  <c r="A11" i="1" s="1"/>
  <c r="A13" i="1"/>
  <c r="A27" i="1"/>
  <c r="A32" i="1" s="1"/>
  <c r="K44" i="7"/>
  <c r="I44" i="7"/>
  <c r="K15" i="7"/>
  <c r="K45" i="7" s="1"/>
  <c r="I15" i="7"/>
  <c r="I45" i="7" s="1"/>
  <c r="E44" i="7"/>
  <c r="C44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E15" i="7"/>
  <c r="C15" i="7"/>
  <c r="G15" i="7" s="1"/>
  <c r="G14" i="7"/>
  <c r="G13" i="7"/>
  <c r="G12" i="7"/>
  <c r="G11" i="7"/>
  <c r="G10" i="7"/>
  <c r="G9" i="7"/>
  <c r="G8" i="7"/>
  <c r="G7" i="7"/>
  <c r="G6" i="7"/>
  <c r="G5" i="7"/>
  <c r="G4" i="7"/>
  <c r="G3" i="7"/>
  <c r="G2" i="7"/>
  <c r="H8" i="4"/>
  <c r="H7" i="4"/>
  <c r="H19" i="4"/>
  <c r="H15" i="4"/>
  <c r="H14" i="4"/>
  <c r="H13" i="4"/>
  <c r="H12" i="4"/>
  <c r="H11" i="4"/>
  <c r="H10" i="4"/>
  <c r="H9" i="4"/>
  <c r="H6" i="4"/>
  <c r="H5" i="4"/>
  <c r="H4" i="4"/>
  <c r="H3" i="4"/>
  <c r="D44" i="7"/>
  <c r="D15" i="7"/>
  <c r="H20" i="4" l="1"/>
  <c r="H21" i="4"/>
  <c r="H16" i="4"/>
  <c r="A15" i="1"/>
  <c r="H23" i="4" l="1"/>
  <c r="H22" i="4"/>
  <c r="H25" i="4" l="1"/>
  <c r="H24" i="4"/>
  <c r="H27" i="4" l="1"/>
  <c r="H26" i="4"/>
  <c r="H28" i="4" l="1"/>
  <c r="H29" i="4"/>
  <c r="H31" i="4" l="1"/>
  <c r="H30" i="4"/>
  <c r="H33" i="4" l="1"/>
  <c r="H32" i="4"/>
  <c r="H35" i="4" l="1"/>
  <c r="H34" i="4"/>
  <c r="H36" i="4" l="1"/>
  <c r="H37" i="4"/>
  <c r="H38" i="4" l="1"/>
  <c r="H40" i="4" l="1"/>
  <c r="H43" i="4" l="1"/>
  <c r="H44" i="4"/>
  <c r="H42" i="4"/>
  <c r="H45" i="4"/>
</calcChain>
</file>

<file path=xl/sharedStrings.xml><?xml version="1.0" encoding="utf-8"?>
<sst xmlns="http://schemas.openxmlformats.org/spreadsheetml/2006/main" count="682" uniqueCount="343">
  <si>
    <t>Maiden Bradley with Yarnfield Parish Council</t>
  </si>
  <si>
    <t>Receipts and Payments</t>
  </si>
  <si>
    <t>Year Ended</t>
  </si>
  <si>
    <t>Month Ended</t>
  </si>
  <si>
    <t xml:space="preserve">Balance brought forward 1st April </t>
  </si>
  <si>
    <t>Add Total Receipts</t>
  </si>
  <si>
    <t>Sub-Total</t>
  </si>
  <si>
    <t>Less Payments</t>
  </si>
  <si>
    <t xml:space="preserve">Balance carried forward  </t>
  </si>
  <si>
    <t xml:space="preserve">Excess of  payments over receipts </t>
  </si>
  <si>
    <t xml:space="preserve">These accumulated funds are held in the following </t>
  </si>
  <si>
    <t>accounts at Lloyds TSB Bank, Warminster</t>
  </si>
  <si>
    <t xml:space="preserve">as at </t>
  </si>
  <si>
    <t>Deposit Account (7052153)</t>
  </si>
  <si>
    <t>Total</t>
  </si>
  <si>
    <t>less outstanding accounts</t>
  </si>
  <si>
    <t>Uncased Cheques:</t>
  </si>
  <si>
    <t>Signed……………………………….</t>
  </si>
  <si>
    <t>Chairman</t>
  </si>
  <si>
    <t xml:space="preserve">Date </t>
  </si>
  <si>
    <t>Signed ………………………………</t>
  </si>
  <si>
    <t>Responsible Financial Officer</t>
  </si>
  <si>
    <t>Date</t>
  </si>
  <si>
    <t>Minute Number</t>
  </si>
  <si>
    <t>Description</t>
  </si>
  <si>
    <t xml:space="preserve"> Precept </t>
  </si>
  <si>
    <t>Donation</t>
  </si>
  <si>
    <t>Grants</t>
  </si>
  <si>
    <t xml:space="preserve">Laptop use </t>
  </si>
  <si>
    <t xml:space="preserve">Contributions </t>
  </si>
  <si>
    <t xml:space="preserve"> Interest </t>
  </si>
  <si>
    <t>VAT Claim</t>
  </si>
  <si>
    <t>year to date</t>
  </si>
  <si>
    <t>Bank Charges</t>
  </si>
  <si>
    <t>Election Expenses</t>
  </si>
  <si>
    <t xml:space="preserve">Repairs </t>
  </si>
  <si>
    <t>Rent Rec /Knapp</t>
  </si>
  <si>
    <t xml:space="preserve"> VAT </t>
  </si>
  <si>
    <t xml:space="preserve"> Total </t>
  </si>
  <si>
    <t>Year To Date</t>
  </si>
  <si>
    <t>Variance</t>
  </si>
  <si>
    <t>Cheque Number</t>
  </si>
  <si>
    <t>SO</t>
  </si>
  <si>
    <t xml:space="preserve">Document Number </t>
  </si>
  <si>
    <t xml:space="preserve">Minute Number </t>
  </si>
  <si>
    <t xml:space="preserve">Bursary </t>
  </si>
  <si>
    <t>2014/2015</t>
  </si>
  <si>
    <t>Refund</t>
  </si>
  <si>
    <t xml:space="preserve"> Subscriptions LGA 1972 s 143</t>
  </si>
  <si>
    <t>Clerks Travelling LGA 1972 s111</t>
  </si>
  <si>
    <t>Office Expenses LGA 1972 s111</t>
  </si>
  <si>
    <t>Heating, light, wear &amp; tear LGA 1972 s111</t>
  </si>
  <si>
    <t>Data pro/Freedom of Info LGA 1972 s111</t>
  </si>
  <si>
    <t>Training LGA 1972 s111</t>
  </si>
  <si>
    <t>Conference LGA 1972 s111</t>
  </si>
  <si>
    <t xml:space="preserve"> Wages LGA 1972 s111</t>
  </si>
  <si>
    <t>Equipment LGA 1972 s111</t>
  </si>
  <si>
    <t xml:space="preserve"> Grounds maintenance &amp; Public Health Act 1875</t>
  </si>
  <si>
    <t>LGA 1972 Section 137 Grants</t>
  </si>
  <si>
    <t xml:space="preserve"> Insurance LGA 1972 s111</t>
  </si>
  <si>
    <t>Unauth</t>
  </si>
  <si>
    <t>Supporting Doc</t>
  </si>
  <si>
    <t>peppercorn rent</t>
  </si>
  <si>
    <t xml:space="preserve">Budget </t>
  </si>
  <si>
    <t>Chair Allowance LGA 1972 ss15 (5)</t>
  </si>
  <si>
    <t>Advertising LGA 1986 (5)</t>
  </si>
  <si>
    <t xml:space="preserve"> Play Area LGA 1972 Schd 14 Public Health Acts</t>
  </si>
  <si>
    <t>Room Hire LGA1972 s111</t>
  </si>
  <si>
    <t>Reconciliation of Balances 2014 - 2015</t>
  </si>
  <si>
    <t>Internal Audit LGA 9172 s150(5)</t>
  </si>
  <si>
    <t>External Audit LGA 9172 s150(5)</t>
  </si>
  <si>
    <t>Document Number</t>
  </si>
  <si>
    <t>Top Up Grant</t>
  </si>
  <si>
    <t>BFWD</t>
  </si>
  <si>
    <t>Capital Equipment Reserves</t>
  </si>
  <si>
    <t xml:space="preserve">Risk &amp; Reserves Depreciation  </t>
  </si>
  <si>
    <t>Laptop use Contribution</t>
  </si>
  <si>
    <t>General Power of Competence</t>
  </si>
  <si>
    <t>Donation Recreational Area</t>
  </si>
  <si>
    <t>Subscriptions LGA 1972 s 143</t>
  </si>
  <si>
    <t>Grounds maintenance &amp; Public Health Act 1875</t>
  </si>
  <si>
    <t>3 year agreement no higher than 3% increase</t>
  </si>
  <si>
    <t>Play Area LGA 1972 Sch 14 Public Health Acts</t>
  </si>
  <si>
    <t>% increase</t>
  </si>
  <si>
    <t xml:space="preserve">Yearly Payment Increase </t>
  </si>
  <si>
    <t>play area fencing, Knapp fencing a budget needs considering here</t>
  </si>
  <si>
    <t>Budget</t>
  </si>
  <si>
    <t>Percentage increase or decrease</t>
  </si>
  <si>
    <t>£71.34 in training courses agreed to date for 2015/2016 election training etc might need consideration</t>
  </si>
  <si>
    <t>legally need this check  actioned once a year for Health &amp; Safety reasons</t>
  </si>
  <si>
    <t>Conference  does keep me updated and well informed, brings new ideas and best working practices to my notice from all over England &amp; Wales. Although there is now no bursary available, if I share with the Wilton Clerk it brings the price down from £395.00 next year to £295.00 this cost is the same as this year and can be shared between the three parishes. This is if I book before the 11th Sept 2015 and means a cost of £98.34</t>
  </si>
  <si>
    <t>financial increase or decrease per band D for the year as a whole</t>
  </si>
  <si>
    <t>The possible  year end figure</t>
  </si>
  <si>
    <t>the internal audit  recommended that the reserves and contingencies needs to be increased to a minimum of three to 6 months expenditure £2700 to £5400</t>
  </si>
  <si>
    <t>£639.00 has been agreed for next year for the Village Hall and Shop. Good Neighbourhood Scheme, Link Scheme might need consideration Similar awards to last year would be a further £200.00 = £839.00 but a grant for the swimming pool closure will be needed ? £500.00</t>
  </si>
  <si>
    <t>the above s137  budget will be used as the Council will be eligible to use the general power of competence again next year</t>
  </si>
  <si>
    <t xml:space="preserve">S137 lawful budget spend £1872.00  Electors times £7.20
</t>
  </si>
  <si>
    <t xml:space="preserve">Parish News is a supporting grant too this cost for PC to advertise actions of PC is cost effective against news paper advertisement </t>
  </si>
  <si>
    <t>IT support costs remain the same price per hour for next year but I feel this needs a  budget added now due to the IT issues becoming more prelevent on the internet</t>
  </si>
  <si>
    <t xml:space="preserve">These subscritpions are vital for advice training legal issues i.e. £800.00 per hour for a specialist PC lawyer </t>
  </si>
  <si>
    <t>needed by law as I hold public information and details</t>
  </si>
  <si>
    <t>Angus had decided not to have an allowance this year but if Chair changes next year an allowance might be required and so should be budgeted for</t>
  </si>
  <si>
    <t>Approved</t>
  </si>
  <si>
    <t>31st March 2015</t>
  </si>
  <si>
    <t>Scale point 20</t>
  </si>
  <si>
    <t>I would advice council to make a decision to increase the suggested contribution from £7.50 a month to £8.00 a month for next year as there is an increase in IT costs expected</t>
  </si>
  <si>
    <t xml:space="preserve">Defibrillator/laptop replacement (replacement laptop £594.86 which is less than the present ones purchase price but still more than the £300.00 set aside to date) </t>
  </si>
  <si>
    <t>Parish Councils do not have any other means of raising revenue so a sound budget for future planning needs to be considered. It is know that an increase of at least the percentage rise in the cost of living needs to be considered.</t>
  </si>
  <si>
    <t>Budget 2015/2016</t>
  </si>
  <si>
    <t>14.04.15</t>
  </si>
  <si>
    <t>HMRC VAT Claim 09.12.14 - 10.03.15</t>
  </si>
  <si>
    <t>12.04.15</t>
  </si>
  <si>
    <t>Heat &amp; Light April 2015</t>
  </si>
  <si>
    <t>K.M.Dike Nurseries Ltd March 2015</t>
  </si>
  <si>
    <t>John Priestner Knapp Fencing Materials</t>
  </si>
  <si>
    <t>Maiden Bradley Village Shop Grant GPC</t>
  </si>
  <si>
    <t>14/292</t>
  </si>
  <si>
    <t>14/286</t>
  </si>
  <si>
    <t>09.05.15</t>
  </si>
  <si>
    <t>Interest</t>
  </si>
  <si>
    <t>Sheet 67</t>
  </si>
  <si>
    <t>20.05.15</t>
  </si>
  <si>
    <t>Horningsham IT Usage Contribution</t>
  </si>
  <si>
    <t>24.05.15</t>
  </si>
  <si>
    <t>BACS</t>
  </si>
  <si>
    <t>Precept Grant</t>
  </si>
  <si>
    <t>Sheet 73</t>
  </si>
  <si>
    <t>15/022</t>
  </si>
  <si>
    <t>Play Area LGA 1972 Schd 14 Public Health Acts</t>
  </si>
  <si>
    <t>14.05.15</t>
  </si>
  <si>
    <t>HMRC VAT Claim 29.04.15-17.07.14</t>
  </si>
  <si>
    <t>13.05.15</t>
  </si>
  <si>
    <t>Upper Deverills IT usage Contribution</t>
  </si>
  <si>
    <t>12.05.15</t>
  </si>
  <si>
    <t>Wages May 2015</t>
  </si>
  <si>
    <t>Travelling Clerk</t>
  </si>
  <si>
    <t>Heat &amp; Light May 2015</t>
  </si>
  <si>
    <t>Came &amp; Company Insurance</t>
  </si>
  <si>
    <t>WALC Subscription</t>
  </si>
  <si>
    <t>Maiden Bradley Village Hall Grant</t>
  </si>
  <si>
    <t xml:space="preserve">Good Neighbours Scheme Grant </t>
  </si>
  <si>
    <t>11.05.15</t>
  </si>
  <si>
    <t>Sheet 68</t>
  </si>
  <si>
    <t>09.06.15</t>
  </si>
  <si>
    <t>15/045</t>
  </si>
  <si>
    <t>Wages June 2015</t>
  </si>
  <si>
    <t>Heat &amp; Lights June 2015</t>
  </si>
  <si>
    <t>K.M.Dike Nurseries Ltd May 2015</t>
  </si>
  <si>
    <t>26.05.15</t>
  </si>
  <si>
    <t>Sheet 74</t>
  </si>
  <si>
    <t>sheet 69</t>
  </si>
  <si>
    <t>26.06.15</t>
  </si>
  <si>
    <t>Travelling</t>
  </si>
  <si>
    <t>Donation Defibrillator</t>
  </si>
  <si>
    <t>Wiltshire Council Precept</t>
  </si>
  <si>
    <t>Horningsham Parish Council SLCC Regional Conference Contribution</t>
  </si>
  <si>
    <t>08.07.15</t>
  </si>
  <si>
    <t>Upper Deverills SLCC Regional Conference Contribution</t>
  </si>
  <si>
    <t>HMRC VAT Claim 01.04.15-30.06.15</t>
  </si>
  <si>
    <t>12.06.15</t>
  </si>
  <si>
    <t>Wages July 2015</t>
  </si>
  <si>
    <t>12.08.15</t>
  </si>
  <si>
    <t>Wages August 2015</t>
  </si>
  <si>
    <t>14.07.15</t>
  </si>
  <si>
    <t>Heat &amp; Light July 2015</t>
  </si>
  <si>
    <t>K.M.Dike Nurseries Ltd June 2015</t>
  </si>
  <si>
    <t>Auditing Solutions Ltd</t>
  </si>
  <si>
    <t>Grant Thornton External Audit</t>
  </si>
  <si>
    <t>SLCC Enterprises Ltd Regional Conference Salisbury</t>
  </si>
  <si>
    <t>Community First Membership</t>
  </si>
  <si>
    <t xml:space="preserve">15/074 </t>
  </si>
  <si>
    <t>22.07.15</t>
  </si>
  <si>
    <t>09.07.15</t>
  </si>
  <si>
    <t>sheet 70</t>
  </si>
  <si>
    <t>10.08.15</t>
  </si>
  <si>
    <t>Sheet 71</t>
  </si>
  <si>
    <t>08.09.15</t>
  </si>
  <si>
    <t>12.09.15</t>
  </si>
  <si>
    <t>Wages September 2015</t>
  </si>
  <si>
    <t>K.M.Dike Nurseries Ltd July 2015</t>
  </si>
  <si>
    <t>Stationery Plus Office supplies</t>
  </si>
  <si>
    <t>Parish Online mapping subscription</t>
  </si>
  <si>
    <t>K.M.Dike Nurseries Ltd August 2015</t>
  </si>
  <si>
    <t>15/074</t>
  </si>
  <si>
    <t>15/099</t>
  </si>
  <si>
    <t>09.09.15</t>
  </si>
  <si>
    <t>sheet 72</t>
  </si>
  <si>
    <t>23.09.15</t>
  </si>
  <si>
    <t xml:space="preserve">Wiltshire Council Precept </t>
  </si>
  <si>
    <t xml:space="preserve">Precept Grant </t>
  </si>
  <si>
    <t>13.10.15</t>
  </si>
  <si>
    <t>Wages October 2015</t>
  </si>
  <si>
    <t>K.M.Dike Nurseries Sept 2015</t>
  </si>
  <si>
    <t>SLCC National Conference to be shared</t>
  </si>
  <si>
    <t>Play Safety Limited rospa</t>
  </si>
  <si>
    <t>07.10.15</t>
  </si>
  <si>
    <t>Upper Deverills IT usage contribution</t>
  </si>
  <si>
    <t>09.10.15</t>
  </si>
  <si>
    <t>sheet 73</t>
  </si>
  <si>
    <t>23.10.15</t>
  </si>
  <si>
    <t>Horningsham SLCC National Conference contribution</t>
  </si>
  <si>
    <t xml:space="preserve">Wiltshire Association of Local Councils Quality Status fee </t>
  </si>
  <si>
    <t>Wages April 2015 unadjusted</t>
  </si>
  <si>
    <t>Wages April 2015 Standing Order adjustment payment</t>
  </si>
  <si>
    <t>Postage reimbursement</t>
  </si>
  <si>
    <t>29.10.15</t>
  </si>
  <si>
    <t>28.10.15</t>
  </si>
  <si>
    <t xml:space="preserve">cancelled cheque </t>
  </si>
  <si>
    <t>Horningsham Planning course contribution</t>
  </si>
  <si>
    <t>Horningsham IT usage contributions</t>
  </si>
  <si>
    <t>Horningsham IT Usage contribution</t>
  </si>
  <si>
    <t>12.11.15</t>
  </si>
  <si>
    <t>Outdoor Play South West Play area fencing</t>
  </si>
  <si>
    <t>08.11.15</t>
  </si>
  <si>
    <t>Travelling SLCC National Conference shared cost Total £140.40 shared cost £19.94</t>
  </si>
  <si>
    <t>K.M.Dike Nurseries Oct 2015</t>
  </si>
  <si>
    <t>Stationary Plus Storage Filing Boxes</t>
  </si>
  <si>
    <t>Alan Inwood Knapp Maintenance</t>
  </si>
  <si>
    <t>Upper Deverills SLCC National Conference contribution</t>
  </si>
  <si>
    <t>22.10.15</t>
  </si>
  <si>
    <t>sheet 74</t>
  </si>
  <si>
    <t>Upper Deverills Planning Course contribution</t>
  </si>
  <si>
    <t>contributions received back of £196.66</t>
  </si>
  <si>
    <t xml:space="preserve">Maiden Bradley with Yarnfield Parish Council </t>
  </si>
  <si>
    <t>Actual to date 2015/2016</t>
  </si>
  <si>
    <t>contributions received back from other Parishes £96.66</t>
  </si>
  <si>
    <t>NALC Local Council Award Scheme Registration Fee</t>
  </si>
  <si>
    <t>Heating &amp; Light etc. August 2015</t>
  </si>
  <si>
    <t xml:space="preserve">Postage reimbursement </t>
  </si>
  <si>
    <t>Heat &amp; Light etc. September 2015</t>
  </si>
  <si>
    <t xml:space="preserve">SLCC Planning Demystified Course shared cost </t>
  </si>
  <si>
    <t>Heat &amp; Light etc. October 2015</t>
  </si>
  <si>
    <t>Postage Reimbursement</t>
  </si>
  <si>
    <t>Village Shop grant re electricity for the defibrillator</t>
  </si>
  <si>
    <t>K M Dike Nurseries Ltd April 2015</t>
  </si>
  <si>
    <t>TCA Ltd Laptop Computer monitor etc.</t>
  </si>
  <si>
    <t>09.11.15</t>
  </si>
  <si>
    <t>interest</t>
  </si>
  <si>
    <t>17.11.15</t>
  </si>
  <si>
    <t>Frome Town Robins Donation to Community</t>
  </si>
  <si>
    <t>DD</t>
  </si>
  <si>
    <t>returned Cheque payment to Lloyds Bank - late transfer</t>
  </si>
  <si>
    <t>23.11.15</t>
  </si>
  <si>
    <t>12.12.15</t>
  </si>
  <si>
    <t>08.12.15</t>
  </si>
  <si>
    <t>Outdoor Play fencing second Payment</t>
  </si>
  <si>
    <t>17.12.15</t>
  </si>
  <si>
    <t>sheet 82</t>
  </si>
  <si>
    <t xml:space="preserve">HMRC Repayment VAT </t>
  </si>
  <si>
    <t>04.12.15</t>
  </si>
  <si>
    <t>15/126</t>
  </si>
  <si>
    <t>15/158</t>
  </si>
  <si>
    <t>15/188</t>
  </si>
  <si>
    <t>Horningsham IT usage Contribution</t>
  </si>
  <si>
    <t>Upper Deverills IT Usage Contribution</t>
  </si>
  <si>
    <t>09.12.15</t>
  </si>
  <si>
    <t>sheet 75</t>
  </si>
  <si>
    <t>clerks wage repayment adjustment</t>
  </si>
  <si>
    <t>05.01.16</t>
  </si>
  <si>
    <t>11.01.16</t>
  </si>
  <si>
    <t>listed twice in the minutes by mistake</t>
  </si>
  <si>
    <t>15/219</t>
  </si>
  <si>
    <t xml:space="preserve"> </t>
  </si>
  <si>
    <t>12.01.16</t>
  </si>
  <si>
    <t>K M Dike Nurseries Ltd Dec 2015</t>
  </si>
  <si>
    <t>SLCC Membership Subscription</t>
  </si>
  <si>
    <t>sheet 76</t>
  </si>
  <si>
    <t>21.01.16</t>
  </si>
  <si>
    <t>Sheet 76</t>
  </si>
  <si>
    <t>28.01.16</t>
  </si>
  <si>
    <t>Clerks wage repayment adjustment</t>
  </si>
  <si>
    <t>Storage boxes &amp; Local  Award Scheme not within the budget at 2014/2015 budget discussions risk &amp; reserves used</t>
  </si>
  <si>
    <t>Re-claimed more due to extra expence this year</t>
  </si>
  <si>
    <t>Grants GPC</t>
  </si>
  <si>
    <t>15/246</t>
  </si>
  <si>
    <t>12.02.16</t>
  </si>
  <si>
    <t>15/249</t>
  </si>
  <si>
    <t>Wages February cheque payment</t>
  </si>
  <si>
    <t>Outdoor Play South West Part payment Hippo springer handles etc.</t>
  </si>
  <si>
    <t>Maiden Bradley Parish Council Unity Trust account opening payment</t>
  </si>
  <si>
    <t>09.02.16</t>
  </si>
  <si>
    <t>Village Hall Hire</t>
  </si>
  <si>
    <t>Sheet 77</t>
  </si>
  <si>
    <t>12th April 2016</t>
  </si>
  <si>
    <t>31st March 2016</t>
  </si>
  <si>
    <t>12.03.16</t>
  </si>
  <si>
    <t>Wages Clerk March 2016 cheque payment</t>
  </si>
  <si>
    <t>08.03.16</t>
  </si>
  <si>
    <t>15/277</t>
  </si>
  <si>
    <t>travelling clerk</t>
  </si>
  <si>
    <t>K.M.dike Nurseries Ltd Jan 2016</t>
  </si>
  <si>
    <t>K.M.Dike Nurseries Ltd Feb 2016</t>
  </si>
  <si>
    <t>Wheelers Westbury Ltd PAT test</t>
  </si>
  <si>
    <t>Cancelled</t>
  </si>
  <si>
    <t>trustees Lord Seymour Noticeboard repairs</t>
  </si>
  <si>
    <t>Wages credit actioned re minute number 15/245</t>
  </si>
  <si>
    <t>Heat &amp; Light etc.</t>
  </si>
  <si>
    <t>K.M.Dike Nurseries Nov 2015</t>
  </si>
  <si>
    <t>HMRC PAYEE payment reimbursement</t>
  </si>
  <si>
    <t xml:space="preserve">Heat &amp; Light etc. </t>
  </si>
  <si>
    <t>Trustees of Lord Somerset's 1971 Settlement Rec lease</t>
  </si>
  <si>
    <t>Travelling clerk</t>
  </si>
  <si>
    <t>Heat &amp; Light etc.  Feb 2016</t>
  </si>
  <si>
    <t>Parish News  Minutes etc. yearly Advertisement</t>
  </si>
  <si>
    <t>Heat &amp; Light etc. March 2016</t>
  </si>
  <si>
    <t>Data Protect license Information Commissioner</t>
  </si>
  <si>
    <t>1 &amp; 1 Domian Name fee</t>
  </si>
  <si>
    <t>CPRE Membership fee</t>
  </si>
  <si>
    <t>laptop etc &amp; noticeboard repairs from risk &amp; reserves</t>
  </si>
  <si>
    <t>Frome Town Youth Football club donation</t>
  </si>
  <si>
    <t xml:space="preserve">Total </t>
  </si>
  <si>
    <t xml:space="preserve">Village Hall Freezer </t>
  </si>
  <si>
    <t xml:space="preserve">Village Hall Kitchen units </t>
  </si>
  <si>
    <t xml:space="preserve">Good Neighbours Scheme donation </t>
  </si>
  <si>
    <t xml:space="preserve">Village Shop electricity costs re defibrilator </t>
  </si>
  <si>
    <t>see above</t>
  </si>
  <si>
    <t>Play area fencing replacement not budgeted for in 2014/2015 risk &amp; reserves used</t>
  </si>
  <si>
    <t>see Equipment s111</t>
  </si>
  <si>
    <t>To spend</t>
  </si>
  <si>
    <t>09.03.16</t>
  </si>
  <si>
    <t>Sheet 78</t>
  </si>
  <si>
    <t>15.03.16</t>
  </si>
  <si>
    <t>sheet 78</t>
  </si>
  <si>
    <t>Closing Balance interest</t>
  </si>
  <si>
    <t>21.03.16</t>
  </si>
  <si>
    <t xml:space="preserve"> BACS</t>
  </si>
  <si>
    <t>Statement 1</t>
  </si>
  <si>
    <t>Inward payment Unitry Trust</t>
  </si>
  <si>
    <t>Untry Trust Bank Charges</t>
  </si>
  <si>
    <t>Wages December 2015 (Standing order not changed see returned correspondence Bank paid out incorrect amount £342.60 should have been paid see correspondence)  £3.20 difference  see income sheet 500047 &amp; 500048)</t>
  </si>
  <si>
    <t>Treasurer's Account (0108234)closing balance</t>
  </si>
  <si>
    <t xml:space="preserve">Unity Trust Bank opening balance </t>
  </si>
  <si>
    <t>001019 Parish News missing cheque payment</t>
  </si>
  <si>
    <t>001033 CPRE Uncashed cheque</t>
  </si>
  <si>
    <t>001031 Information Comisssioner uncashed cheque</t>
  </si>
  <si>
    <t>Wages November 2015 (Standing order not changed in time Bank paid out incorrect amount £343.20 clerk repaid £3.80 see income sheet 74)</t>
  </si>
  <si>
    <t>Wages January 2016 Standing order not actioned £339.40 paid Wages  £339.40 £3.40 repaid by clerk should have been a credit to the clerk</t>
  </si>
  <si>
    <t>The change over of bank</t>
  </si>
  <si>
    <t>£500.00 &amp; £6.00 charge actioned by Unity Trust</t>
  </si>
  <si>
    <t>Account closed 16.03.16</t>
  </si>
  <si>
    <t>See Balance Sheet Lloyds Bank 78</t>
  </si>
  <si>
    <t>out standing claim to be received from HMRC</t>
  </si>
  <si>
    <t>New account opeing cheque payment re credited back into the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</si>
</sst>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,##0.00_ ;\-#,##0.00\ "/>
    <numFmt numFmtId="166" formatCode="#,##0.0_ ;\-#,##0.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5" fillId="0" borderId="0" xfId="0" applyFont="1"/>
    <xf numFmtId="17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0" xfId="0" applyFill="1"/>
    <xf numFmtId="0" fontId="4" fillId="0" borderId="0" xfId="0" applyNumberFormat="1" applyFont="1"/>
    <xf numFmtId="0" fontId="4" fillId="0" borderId="0" xfId="0" applyFont="1"/>
    <xf numFmtId="4" fontId="0" fillId="0" borderId="0" xfId="0" applyNumberFormat="1"/>
    <xf numFmtId="43" fontId="0" fillId="0" borderId="0" xfId="0" applyNumberFormat="1"/>
    <xf numFmtId="0" fontId="0" fillId="2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1" fillId="3" borderId="0" xfId="0" applyFont="1" applyFill="1" applyAlignment="1">
      <alignment textRotation="90"/>
    </xf>
    <xf numFmtId="43" fontId="0" fillId="0" borderId="0" xfId="0" applyNumberFormat="1" applyFill="1"/>
    <xf numFmtId="2" fontId="0" fillId="0" borderId="0" xfId="0" applyNumberFormat="1"/>
    <xf numFmtId="164" fontId="6" fillId="0" borderId="0" xfId="0" applyNumberFormat="1" applyFont="1" applyFill="1"/>
    <xf numFmtId="43" fontId="0" fillId="0" borderId="0" xfId="0" applyNumberFormat="1" applyFont="1"/>
    <xf numFmtId="0" fontId="0" fillId="0" borderId="0" xfId="0" applyFont="1"/>
    <xf numFmtId="8" fontId="0" fillId="0" borderId="0" xfId="0" applyNumberFormat="1"/>
    <xf numFmtId="0" fontId="8" fillId="0" borderId="0" xfId="1" applyFont="1"/>
    <xf numFmtId="0" fontId="8" fillId="0" borderId="0" xfId="0" applyFont="1"/>
    <xf numFmtId="0" fontId="8" fillId="0" borderId="0" xfId="0" applyFont="1" applyFill="1"/>
    <xf numFmtId="7" fontId="8" fillId="0" borderId="0" xfId="0" applyNumberFormat="1" applyFont="1" applyFill="1"/>
    <xf numFmtId="43" fontId="8" fillId="0" borderId="0" xfId="0" applyNumberFormat="1" applyFont="1" applyFill="1"/>
    <xf numFmtId="4" fontId="0" fillId="6" borderId="0" xfId="0" applyNumberFormat="1" applyFill="1"/>
    <xf numFmtId="4" fontId="0" fillId="2" borderId="0" xfId="0" applyNumberFormat="1" applyFill="1"/>
    <xf numFmtId="4" fontId="0" fillId="0" borderId="0" xfId="0" applyNumberFormat="1" applyFill="1"/>
    <xf numFmtId="4" fontId="0" fillId="7" borderId="0" xfId="0" applyNumberFormat="1" applyFill="1"/>
    <xf numFmtId="4" fontId="0" fillId="4" borderId="0" xfId="0" applyNumberFormat="1" applyFill="1"/>
    <xf numFmtId="8" fontId="4" fillId="0" borderId="0" xfId="0" applyNumberFormat="1" applyFont="1"/>
    <xf numFmtId="0" fontId="0" fillId="2" borderId="0" xfId="0" applyFill="1"/>
    <xf numFmtId="0" fontId="10" fillId="0" borderId="0" xfId="0" applyFont="1"/>
    <xf numFmtId="0" fontId="0" fillId="2" borderId="0" xfId="0" applyFill="1" applyAlignment="1"/>
    <xf numFmtId="0" fontId="0" fillId="3" borderId="0" xfId="0" applyFill="1" applyAlignment="1"/>
    <xf numFmtId="0" fontId="1" fillId="3" borderId="0" xfId="0" applyFont="1" applyFill="1" applyAlignment="1"/>
    <xf numFmtId="4" fontId="0" fillId="9" borderId="0" xfId="0" applyNumberFormat="1" applyFill="1"/>
    <xf numFmtId="164" fontId="0" fillId="9" borderId="0" xfId="0" applyNumberFormat="1" applyFill="1"/>
    <xf numFmtId="4" fontId="0" fillId="0" borderId="0" xfId="0" applyNumberFormat="1" applyFont="1"/>
    <xf numFmtId="43" fontId="0" fillId="0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8" fontId="0" fillId="0" borderId="0" xfId="0" applyNumberFormat="1" applyFill="1"/>
    <xf numFmtId="39" fontId="0" fillId="5" borderId="0" xfId="0" applyNumberFormat="1" applyFill="1"/>
    <xf numFmtId="39" fontId="0" fillId="0" borderId="0" xfId="0" applyNumberFormat="1"/>
    <xf numFmtId="4" fontId="4" fillId="0" borderId="0" xfId="0" applyNumberFormat="1" applyFont="1"/>
    <xf numFmtId="165" fontId="0" fillId="0" borderId="0" xfId="0" applyNumberFormat="1"/>
    <xf numFmtId="0" fontId="0" fillId="5" borderId="0" xfId="0" applyFill="1"/>
    <xf numFmtId="164" fontId="0" fillId="2" borderId="0" xfId="0" applyNumberFormat="1" applyFill="1"/>
    <xf numFmtId="164" fontId="0" fillId="4" borderId="0" xfId="0" applyNumberFormat="1" applyFill="1"/>
    <xf numFmtId="164" fontId="0" fillId="0" borderId="0" xfId="0" applyNumberFormat="1" applyFill="1"/>
    <xf numFmtId="4" fontId="8" fillId="0" borderId="0" xfId="0" applyNumberFormat="1" applyFont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0" fillId="0" borderId="0" xfId="0" applyNumberFormat="1"/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39" fontId="0" fillId="0" borderId="0" xfId="0" applyNumberFormat="1" applyFill="1"/>
    <xf numFmtId="0" fontId="0" fillId="0" borderId="0" xfId="0" applyNumberFormat="1"/>
    <xf numFmtId="39" fontId="4" fillId="0" borderId="0" xfId="0" applyNumberFormat="1" applyFont="1"/>
    <xf numFmtId="0" fontId="0" fillId="3" borderId="0" xfId="0" applyFill="1"/>
    <xf numFmtId="39" fontId="0" fillId="8" borderId="0" xfId="0" applyNumberFormat="1" applyFill="1"/>
    <xf numFmtId="0" fontId="0" fillId="0" borderId="0" xfId="0" applyFill="1" applyAlignment="1"/>
    <xf numFmtId="0" fontId="3" fillId="0" borderId="0" xfId="0" applyFont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ill="1" applyAlignment="1">
      <alignment wrapText="1"/>
    </xf>
    <xf numFmtId="4" fontId="8" fillId="0" borderId="0" xfId="0" applyNumberFormat="1" applyFont="1" applyFill="1"/>
    <xf numFmtId="43" fontId="3" fillId="0" borderId="0" xfId="0" applyNumberFormat="1" applyFont="1" applyAlignment="1">
      <alignment wrapText="1"/>
    </xf>
    <xf numFmtId="43" fontId="0" fillId="6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1" fillId="0" borderId="0" xfId="0" applyFont="1" applyFill="1" applyAlignment="1"/>
    <xf numFmtId="8" fontId="4" fillId="0" borderId="0" xfId="0" applyNumberFormat="1" applyFont="1" applyFill="1"/>
    <xf numFmtId="0" fontId="12" fillId="0" borderId="0" xfId="0" applyFont="1" applyAlignment="1">
      <alignment wrapText="1"/>
    </xf>
    <xf numFmtId="43" fontId="0" fillId="0" borderId="0" xfId="0" applyNumberFormat="1" applyFill="1" applyAlignment="1"/>
    <xf numFmtId="13" fontId="0" fillId="0" borderId="0" xfId="0" applyNumberForma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4" fillId="0" borderId="0" xfId="0" applyNumberFormat="1" applyFont="1"/>
    <xf numFmtId="0" fontId="0" fillId="0" borderId="0" xfId="0" applyNumberFormat="1" applyAlignment="1">
      <alignment wrapText="1"/>
    </xf>
    <xf numFmtId="0" fontId="8" fillId="0" borderId="0" xfId="0" applyNumberFormat="1" applyFont="1" applyFill="1"/>
    <xf numFmtId="44" fontId="4" fillId="0" borderId="0" xfId="0" applyNumberFormat="1" applyFont="1" applyFill="1" applyAlignment="1">
      <alignment wrapText="1"/>
    </xf>
    <xf numFmtId="44" fontId="8" fillId="0" borderId="0" xfId="0" applyNumberFormat="1" applyFont="1" applyFill="1" applyAlignment="1">
      <alignment wrapText="1"/>
    </xf>
    <xf numFmtId="0" fontId="6" fillId="0" borderId="0" xfId="0" applyFont="1"/>
    <xf numFmtId="0" fontId="4" fillId="2" borderId="0" xfId="0" applyNumberFormat="1" applyFont="1" applyFill="1"/>
    <xf numFmtId="0" fontId="4" fillId="2" borderId="0" xfId="0" applyFont="1" applyFill="1"/>
    <xf numFmtId="0" fontId="8" fillId="2" borderId="0" xfId="0" applyFont="1" applyFill="1"/>
    <xf numFmtId="43" fontId="0" fillId="2" borderId="0" xfId="0" applyNumberFormat="1" applyFill="1"/>
    <xf numFmtId="0" fontId="8" fillId="2" borderId="0" xfId="0" applyNumberFormat="1" applyFont="1" applyFill="1"/>
    <xf numFmtId="8" fontId="0" fillId="2" borderId="0" xfId="0" applyNumberFormat="1" applyFill="1"/>
    <xf numFmtId="44" fontId="0" fillId="0" borderId="0" xfId="0" applyNumberFormat="1" applyFill="1"/>
    <xf numFmtId="43" fontId="0" fillId="5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4F8F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I32" sqref="I32"/>
    </sheetView>
  </sheetViews>
  <sheetFormatPr defaultRowHeight="15" x14ac:dyDescent="0.25"/>
  <cols>
    <col min="1" max="1" width="13.140625" customWidth="1"/>
    <col min="2" max="2" width="5.85546875" customWidth="1"/>
    <col min="3" max="3" width="10.140625" customWidth="1"/>
    <col min="4" max="4" width="10.7109375" bestFit="1" customWidth="1"/>
    <col min="7" max="7" width="16.5703125" customWidth="1"/>
    <col min="8" max="8" width="13.7109375" customWidth="1"/>
  </cols>
  <sheetData>
    <row r="1" spans="1:12" ht="18.75" x14ac:dyDescent="0.3">
      <c r="B1" s="1"/>
      <c r="C1" s="1"/>
      <c r="D1" s="2" t="s">
        <v>0</v>
      </c>
      <c r="E1" s="2"/>
      <c r="F1" s="2"/>
      <c r="G1" s="2"/>
      <c r="H1" s="2"/>
    </row>
    <row r="2" spans="1:12" x14ac:dyDescent="0.25">
      <c r="A2" s="1" t="s">
        <v>1</v>
      </c>
    </row>
    <row r="3" spans="1:12" x14ac:dyDescent="0.25">
      <c r="D3" t="s">
        <v>68</v>
      </c>
    </row>
    <row r="4" spans="1:12" x14ac:dyDescent="0.25">
      <c r="A4" t="s">
        <v>2</v>
      </c>
      <c r="H4" t="s">
        <v>3</v>
      </c>
    </row>
    <row r="5" spans="1:12" x14ac:dyDescent="0.25">
      <c r="A5" t="s">
        <v>103</v>
      </c>
      <c r="H5" s="3" t="s">
        <v>284</v>
      </c>
    </row>
    <row r="7" spans="1:12" x14ac:dyDescent="0.25">
      <c r="A7" s="5">
        <v>2726.65</v>
      </c>
      <c r="C7" s="31" t="s">
        <v>4</v>
      </c>
      <c r="D7" s="31"/>
      <c r="E7" s="31"/>
      <c r="F7" s="31"/>
      <c r="G7" s="31"/>
      <c r="H7" s="5">
        <v>2091.89</v>
      </c>
    </row>
    <row r="8" spans="1:12" x14ac:dyDescent="0.25">
      <c r="A8" s="5"/>
      <c r="C8" s="31"/>
      <c r="D8" s="31"/>
      <c r="E8" s="31"/>
      <c r="F8" s="31"/>
      <c r="G8" s="31"/>
    </row>
    <row r="9" spans="1:12" x14ac:dyDescent="0.25">
      <c r="A9" s="5">
        <f>SUM(Income!$P$44)</f>
        <v>15346.859999999997</v>
      </c>
      <c r="C9" s="31" t="s">
        <v>5</v>
      </c>
      <c r="D9" s="31"/>
      <c r="E9" s="31"/>
      <c r="F9" s="31"/>
      <c r="G9" s="31"/>
      <c r="H9" s="5">
        <v>15346.86</v>
      </c>
    </row>
    <row r="10" spans="1:12" x14ac:dyDescent="0.25">
      <c r="A10" s="5"/>
      <c r="C10" s="31"/>
      <c r="D10" s="31"/>
      <c r="E10" s="31"/>
      <c r="F10" s="31"/>
      <c r="G10" s="31"/>
    </row>
    <row r="11" spans="1:12" x14ac:dyDescent="0.25">
      <c r="A11" s="5">
        <f>SUM(A7:A10)</f>
        <v>18073.509999999998</v>
      </c>
      <c r="C11" s="31" t="s">
        <v>6</v>
      </c>
      <c r="D11" s="31"/>
      <c r="E11" s="31"/>
      <c r="F11" s="31"/>
      <c r="G11" s="31"/>
      <c r="H11" s="5">
        <f>SUM(H7:H10)</f>
        <v>17438.75</v>
      </c>
    </row>
    <row r="12" spans="1:12" x14ac:dyDescent="0.25">
      <c r="A12" s="5"/>
      <c r="C12" s="31"/>
      <c r="D12" s="31"/>
      <c r="E12" s="31"/>
      <c r="F12" s="31"/>
      <c r="G12" s="31"/>
    </row>
    <row r="13" spans="1:12" x14ac:dyDescent="0.25">
      <c r="A13" s="5">
        <f>SUM(Expence!$AD$100)</f>
        <v>14731.56</v>
      </c>
      <c r="C13" s="31" t="s">
        <v>7</v>
      </c>
      <c r="D13" s="31"/>
      <c r="E13" s="31"/>
      <c r="F13" s="31"/>
      <c r="G13" s="31"/>
      <c r="H13" s="5">
        <v>14731.56</v>
      </c>
    </row>
    <row r="14" spans="1:12" x14ac:dyDescent="0.25">
      <c r="A14" s="5"/>
      <c r="C14" s="31"/>
      <c r="D14" s="31"/>
      <c r="E14" s="31"/>
      <c r="F14" s="31"/>
      <c r="G14" s="31"/>
    </row>
    <row r="15" spans="1:12" x14ac:dyDescent="0.25">
      <c r="A15" s="5">
        <f>SUM(A11-A13)</f>
        <v>3341.9499999999989</v>
      </c>
      <c r="C15" s="31" t="s">
        <v>8</v>
      </c>
      <c r="D15" s="31"/>
      <c r="E15" s="31"/>
      <c r="F15" s="31"/>
      <c r="G15" s="31"/>
      <c r="H15" s="5">
        <f>SUM(H11-H13)</f>
        <v>2707.1900000000005</v>
      </c>
    </row>
    <row r="16" spans="1:12" x14ac:dyDescent="0.25">
      <c r="A16" s="5"/>
      <c r="C16" s="31"/>
      <c r="D16" s="31"/>
      <c r="E16" s="31"/>
      <c r="F16" s="31"/>
      <c r="G16" s="31"/>
      <c r="L16" s="6"/>
    </row>
    <row r="17" spans="1:8" x14ac:dyDescent="0.25">
      <c r="A17" s="5"/>
      <c r="C17" s="31" t="s">
        <v>9</v>
      </c>
      <c r="D17" s="31"/>
      <c r="E17" s="31"/>
      <c r="F17" s="31"/>
      <c r="G17" s="31"/>
    </row>
    <row r="18" spans="1:8" x14ac:dyDescent="0.25">
      <c r="A18" s="5"/>
      <c r="C18" s="31"/>
      <c r="D18" s="31"/>
      <c r="E18" s="31"/>
      <c r="F18" s="31"/>
      <c r="G18" s="31"/>
    </row>
    <row r="19" spans="1:8" x14ac:dyDescent="0.25">
      <c r="A19" s="5"/>
      <c r="C19" s="31" t="s">
        <v>10</v>
      </c>
      <c r="D19" s="31"/>
      <c r="E19" s="31"/>
      <c r="F19" s="31"/>
      <c r="G19" s="31"/>
    </row>
    <row r="20" spans="1:8" x14ac:dyDescent="0.25">
      <c r="A20" s="5"/>
      <c r="C20" s="31" t="s">
        <v>11</v>
      </c>
      <c r="D20" s="31"/>
      <c r="E20" s="31"/>
      <c r="F20" s="31"/>
      <c r="G20" s="31"/>
    </row>
    <row r="21" spans="1:8" x14ac:dyDescent="0.25">
      <c r="A21" s="5"/>
      <c r="C21" s="31" t="s">
        <v>12</v>
      </c>
      <c r="D21" s="31"/>
      <c r="E21" s="31"/>
      <c r="F21" s="31"/>
      <c r="G21" s="31"/>
    </row>
    <row r="22" spans="1:8" x14ac:dyDescent="0.25">
      <c r="A22" s="5"/>
      <c r="C22" s="31"/>
      <c r="D22" s="31"/>
      <c r="E22" s="31"/>
      <c r="F22" s="31"/>
      <c r="G22" s="31"/>
    </row>
    <row r="23" spans="1:8" x14ac:dyDescent="0.25">
      <c r="A23" s="5">
        <v>1110.92</v>
      </c>
      <c r="C23" s="31" t="s">
        <v>330</v>
      </c>
      <c r="D23" s="31"/>
      <c r="E23" s="31"/>
      <c r="F23" s="31"/>
      <c r="G23" s="31"/>
      <c r="H23" s="5">
        <v>2328.19</v>
      </c>
    </row>
    <row r="24" spans="1:8" x14ac:dyDescent="0.25">
      <c r="A24" s="5">
        <v>1015.97</v>
      </c>
      <c r="C24" s="31" t="s">
        <v>13</v>
      </c>
      <c r="D24" s="31"/>
      <c r="E24" s="31"/>
      <c r="F24" s="31"/>
      <c r="G24" s="31"/>
      <c r="H24" s="5">
        <v>636.02</v>
      </c>
    </row>
    <row r="25" spans="1:8" x14ac:dyDescent="0.25">
      <c r="A25" s="5"/>
      <c r="C25" s="31"/>
      <c r="D25" s="31"/>
      <c r="E25" s="31"/>
      <c r="F25" s="31"/>
      <c r="G25" s="31"/>
      <c r="H25" s="5"/>
    </row>
    <row r="26" spans="1:8" x14ac:dyDescent="0.25">
      <c r="A26" s="5"/>
      <c r="C26" s="31"/>
      <c r="D26" s="31"/>
      <c r="E26" s="31"/>
      <c r="F26" s="31"/>
      <c r="G26" s="31"/>
      <c r="H26" s="5"/>
    </row>
    <row r="27" spans="1:8" x14ac:dyDescent="0.25">
      <c r="A27" s="5">
        <f>SUM(A23:A26)</f>
        <v>2126.8900000000003</v>
      </c>
      <c r="C27" s="31" t="s">
        <v>14</v>
      </c>
      <c r="D27" s="31" t="s">
        <v>339</v>
      </c>
      <c r="E27" s="31"/>
      <c r="F27" s="31"/>
      <c r="G27" s="31"/>
      <c r="H27" s="5">
        <f>SUM(H23:H26)</f>
        <v>2964.21</v>
      </c>
    </row>
    <row r="28" spans="1:8" x14ac:dyDescent="0.25">
      <c r="A28" s="5"/>
      <c r="C28" s="31" t="s">
        <v>338</v>
      </c>
      <c r="D28" s="31"/>
      <c r="E28" s="31"/>
      <c r="F28" s="31"/>
      <c r="G28" s="31"/>
      <c r="H28" s="5">
        <v>506</v>
      </c>
    </row>
    <row r="29" spans="1:8" x14ac:dyDescent="0.25">
      <c r="A29" s="5"/>
      <c r="C29" s="31" t="s">
        <v>331</v>
      </c>
      <c r="D29" s="31"/>
      <c r="E29" s="31"/>
      <c r="F29" s="31"/>
      <c r="G29" s="31"/>
      <c r="H29" s="5">
        <v>2958.21</v>
      </c>
    </row>
    <row r="30" spans="1:8" x14ac:dyDescent="0.25">
      <c r="A30" s="5"/>
      <c r="C30" s="31" t="s">
        <v>15</v>
      </c>
      <c r="D30" s="31"/>
      <c r="E30" s="31"/>
      <c r="F30" s="31"/>
      <c r="G30" s="31"/>
      <c r="H30" s="5"/>
    </row>
    <row r="31" spans="1:8" x14ac:dyDescent="0.25">
      <c r="A31" s="5">
        <v>35</v>
      </c>
      <c r="C31" s="31" t="s">
        <v>16</v>
      </c>
      <c r="D31" s="31"/>
      <c r="E31" s="31"/>
      <c r="F31" s="31"/>
      <c r="G31" s="31"/>
      <c r="H31" s="5">
        <v>251</v>
      </c>
    </row>
    <row r="32" spans="1:8" x14ac:dyDescent="0.25">
      <c r="A32" s="5">
        <f>SUM(A27-A31)</f>
        <v>2091.8900000000003</v>
      </c>
      <c r="C32" s="31" t="s">
        <v>14</v>
      </c>
      <c r="D32" s="31"/>
      <c r="E32" s="84"/>
      <c r="F32" s="85"/>
      <c r="G32" s="85"/>
      <c r="H32" s="5">
        <f>SUM(H29-H31)</f>
        <v>2707.21</v>
      </c>
    </row>
    <row r="33" spans="1:8" x14ac:dyDescent="0.25">
      <c r="D33" s="8" t="s">
        <v>340</v>
      </c>
      <c r="E33" s="7"/>
      <c r="G33" s="8"/>
      <c r="H33" s="83">
        <v>0.02</v>
      </c>
    </row>
    <row r="34" spans="1:8" x14ac:dyDescent="0.25">
      <c r="D34" s="6"/>
      <c r="E34" s="7"/>
      <c r="F34" s="8"/>
      <c r="G34" s="8"/>
      <c r="H34" s="81"/>
    </row>
    <row r="35" spans="1:8" x14ac:dyDescent="0.25">
      <c r="D35" s="6"/>
      <c r="E35" s="80"/>
      <c r="F35" s="22"/>
      <c r="G35" s="22"/>
      <c r="H35" s="82"/>
    </row>
    <row r="36" spans="1:8" x14ac:dyDescent="0.25">
      <c r="C36" s="6"/>
      <c r="D36" s="6" t="s">
        <v>337</v>
      </c>
      <c r="E36" s="6"/>
      <c r="F36" s="6"/>
      <c r="G36" s="6"/>
      <c r="H36" s="5"/>
    </row>
    <row r="37" spans="1:8" x14ac:dyDescent="0.25">
      <c r="C37" s="6"/>
      <c r="D37" s="31"/>
      <c r="E37" s="31"/>
      <c r="F37" s="31"/>
      <c r="G37" s="31"/>
      <c r="H37" s="5"/>
    </row>
    <row r="38" spans="1:8" x14ac:dyDescent="0.25">
      <c r="A38" t="s">
        <v>17</v>
      </c>
      <c r="C38" s="6"/>
      <c r="D38" s="86" t="s">
        <v>332</v>
      </c>
      <c r="E38" s="86"/>
      <c r="F38" s="86"/>
      <c r="G38" s="87"/>
      <c r="H38" s="5">
        <v>180</v>
      </c>
    </row>
    <row r="39" spans="1:8" x14ac:dyDescent="0.25">
      <c r="A39" t="s">
        <v>18</v>
      </c>
      <c r="C39" s="6"/>
      <c r="D39" s="86" t="s">
        <v>334</v>
      </c>
      <c r="E39" s="88"/>
      <c r="F39" s="31"/>
      <c r="G39" s="89"/>
      <c r="H39" s="5">
        <v>35</v>
      </c>
    </row>
    <row r="40" spans="1:8" x14ac:dyDescent="0.25">
      <c r="C40" s="6"/>
      <c r="D40" s="86" t="s">
        <v>333</v>
      </c>
      <c r="E40" s="86"/>
      <c r="F40" s="86"/>
      <c r="G40" s="87"/>
      <c r="H40" s="5">
        <v>36</v>
      </c>
    </row>
    <row r="41" spans="1:8" x14ac:dyDescent="0.25">
      <c r="C41" s="6"/>
      <c r="D41" s="86" t="s">
        <v>14</v>
      </c>
      <c r="E41" s="86"/>
      <c r="F41" s="86"/>
      <c r="G41" s="87"/>
      <c r="H41" s="5">
        <f>SUM(H35:H40)</f>
        <v>251</v>
      </c>
    </row>
    <row r="42" spans="1:8" x14ac:dyDescent="0.25">
      <c r="A42" t="s">
        <v>19</v>
      </c>
      <c r="B42" t="s">
        <v>283</v>
      </c>
      <c r="C42" s="6"/>
    </row>
    <row r="43" spans="1:8" x14ac:dyDescent="0.25">
      <c r="D43" s="22"/>
      <c r="E43" s="22"/>
      <c r="F43" s="22"/>
      <c r="G43" s="23"/>
      <c r="H43" s="44"/>
    </row>
    <row r="44" spans="1:8" x14ac:dyDescent="0.25">
      <c r="D44" s="22"/>
      <c r="E44" s="22"/>
      <c r="F44" s="22"/>
      <c r="G44" s="23"/>
      <c r="H44" s="10"/>
    </row>
    <row r="45" spans="1:8" x14ac:dyDescent="0.25">
      <c r="D45" s="22"/>
      <c r="E45" s="22"/>
      <c r="F45" s="22"/>
      <c r="G45" s="23"/>
      <c r="H45" s="10"/>
    </row>
    <row r="46" spans="1:8" x14ac:dyDescent="0.25">
      <c r="D46" s="22"/>
      <c r="E46" s="22"/>
      <c r="F46" s="22"/>
      <c r="G46" s="23"/>
      <c r="H46" s="10"/>
    </row>
    <row r="47" spans="1:8" x14ac:dyDescent="0.25">
      <c r="A47" t="s">
        <v>20</v>
      </c>
      <c r="D47" s="22"/>
      <c r="E47" s="22"/>
      <c r="F47" s="22"/>
      <c r="G47" s="23"/>
      <c r="H47" s="10"/>
    </row>
    <row r="48" spans="1:8" x14ac:dyDescent="0.25">
      <c r="A48" t="s">
        <v>21</v>
      </c>
      <c r="D48" s="22"/>
      <c r="E48" s="22"/>
      <c r="F48" s="22"/>
      <c r="G48" s="23"/>
      <c r="H48" s="10"/>
    </row>
    <row r="49" spans="1:8" x14ac:dyDescent="0.25">
      <c r="A49" t="s">
        <v>19</v>
      </c>
      <c r="B49" t="s">
        <v>283</v>
      </c>
      <c r="D49" s="22"/>
      <c r="E49" s="22"/>
      <c r="F49" s="22"/>
      <c r="G49" s="24"/>
      <c r="H49" s="4"/>
    </row>
    <row r="50" spans="1:8" x14ac:dyDescent="0.25">
      <c r="D50" s="9"/>
      <c r="H50" s="10"/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workbookViewId="0">
      <pane ySplit="1" topLeftCell="A26" activePane="bottomLeft" state="frozen"/>
      <selection pane="bottomLeft" activeCell="Y32" sqref="Y32"/>
    </sheetView>
  </sheetViews>
  <sheetFormatPr defaultRowHeight="15" x14ac:dyDescent="0.25"/>
  <cols>
    <col min="3" max="3" width="8.5703125" customWidth="1"/>
    <col min="4" max="4" width="38.140625" customWidth="1"/>
    <col min="5" max="5" width="11.28515625" customWidth="1"/>
    <col min="6" max="7" width="10.7109375" customWidth="1"/>
    <col min="14" max="14" width="9.28515625" bestFit="1" customWidth="1"/>
    <col min="15" max="15" width="10.28515625" customWidth="1"/>
    <col min="16" max="16" width="11.5703125" customWidth="1"/>
  </cols>
  <sheetData>
    <row r="1" spans="1:19" ht="135.75" x14ac:dyDescent="0.25">
      <c r="A1" s="11" t="s">
        <v>22</v>
      </c>
      <c r="B1" s="11" t="s">
        <v>23</v>
      </c>
      <c r="C1" s="11" t="s">
        <v>61</v>
      </c>
      <c r="D1" s="11" t="s">
        <v>24</v>
      </c>
      <c r="E1" s="11" t="s">
        <v>25</v>
      </c>
      <c r="F1" s="11" t="s">
        <v>153</v>
      </c>
      <c r="G1" s="11" t="s">
        <v>78</v>
      </c>
      <c r="H1" s="11" t="s">
        <v>45</v>
      </c>
      <c r="I1" s="11" t="s">
        <v>27</v>
      </c>
      <c r="J1" s="11" t="s">
        <v>28</v>
      </c>
      <c r="K1" s="11" t="s">
        <v>29</v>
      </c>
      <c r="L1" s="11" t="s">
        <v>47</v>
      </c>
      <c r="M1" s="11" t="s">
        <v>60</v>
      </c>
      <c r="N1" s="11" t="s">
        <v>30</v>
      </c>
      <c r="O1" s="11" t="s">
        <v>31</v>
      </c>
      <c r="P1" s="11" t="s">
        <v>14</v>
      </c>
      <c r="Q1" s="11" t="s">
        <v>32</v>
      </c>
      <c r="R1" s="11" t="s">
        <v>71</v>
      </c>
    </row>
    <row r="2" spans="1:19" x14ac:dyDescent="0.25">
      <c r="A2" t="s">
        <v>109</v>
      </c>
      <c r="B2" t="s">
        <v>117</v>
      </c>
      <c r="C2" t="s">
        <v>126</v>
      </c>
      <c r="D2" s="41" t="s">
        <v>110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>
        <v>185.11</v>
      </c>
      <c r="P2" s="10">
        <v>185.11</v>
      </c>
      <c r="Q2" s="14"/>
      <c r="R2" s="58">
        <v>1</v>
      </c>
    </row>
    <row r="3" spans="1:19" x14ac:dyDescent="0.25">
      <c r="A3" t="s">
        <v>118</v>
      </c>
      <c r="B3" t="s">
        <v>127</v>
      </c>
      <c r="C3" t="s">
        <v>120</v>
      </c>
      <c r="D3" s="41" t="s">
        <v>119</v>
      </c>
      <c r="E3" s="10"/>
      <c r="F3" s="10"/>
      <c r="G3" s="10"/>
      <c r="H3" s="10"/>
      <c r="I3" s="10"/>
      <c r="J3" s="10"/>
      <c r="K3" s="10"/>
      <c r="L3" s="10"/>
      <c r="M3" s="10"/>
      <c r="N3" s="10">
        <v>0.05</v>
      </c>
      <c r="O3" s="10"/>
      <c r="P3" s="10">
        <v>0.05</v>
      </c>
      <c r="Q3" s="14"/>
      <c r="R3" s="58"/>
    </row>
    <row r="4" spans="1:19" x14ac:dyDescent="0.25">
      <c r="A4" t="s">
        <v>121</v>
      </c>
      <c r="B4" t="s">
        <v>127</v>
      </c>
      <c r="C4">
        <v>500035</v>
      </c>
      <c r="D4" s="41" t="s">
        <v>122</v>
      </c>
      <c r="E4" s="10"/>
      <c r="F4" s="10"/>
      <c r="G4" s="10"/>
      <c r="H4" s="10"/>
      <c r="I4" s="10"/>
      <c r="J4" s="10">
        <v>16</v>
      </c>
      <c r="K4" s="10"/>
      <c r="L4" s="10"/>
      <c r="M4" s="10"/>
      <c r="N4" s="10"/>
      <c r="O4" s="10"/>
      <c r="P4" s="10">
        <v>16</v>
      </c>
      <c r="Q4" s="6"/>
      <c r="R4" s="58">
        <v>2</v>
      </c>
    </row>
    <row r="5" spans="1:19" x14ac:dyDescent="0.25">
      <c r="A5" t="s">
        <v>123</v>
      </c>
      <c r="B5" t="s">
        <v>127</v>
      </c>
      <c r="C5" t="s">
        <v>124</v>
      </c>
      <c r="D5" s="41" t="s">
        <v>154</v>
      </c>
      <c r="E5" s="10">
        <v>6179.45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>
        <v>6179.45</v>
      </c>
      <c r="Q5" s="6"/>
      <c r="R5" s="58">
        <v>3</v>
      </c>
    </row>
    <row r="6" spans="1:19" x14ac:dyDescent="0.25">
      <c r="A6" t="s">
        <v>123</v>
      </c>
      <c r="B6" t="s">
        <v>127</v>
      </c>
      <c r="C6" t="s">
        <v>124</v>
      </c>
      <c r="D6" s="41" t="s">
        <v>125</v>
      </c>
      <c r="E6" s="10">
        <v>245.51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245.51</v>
      </c>
      <c r="Q6" s="6"/>
      <c r="R6" s="58">
        <v>3</v>
      </c>
    </row>
    <row r="7" spans="1:19" x14ac:dyDescent="0.25">
      <c r="A7" t="s">
        <v>129</v>
      </c>
      <c r="B7" t="s">
        <v>144</v>
      </c>
      <c r="C7" t="s">
        <v>149</v>
      </c>
      <c r="D7" s="41" t="s">
        <v>130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266.99</v>
      </c>
      <c r="P7" s="10">
        <v>266.99</v>
      </c>
      <c r="Q7" s="6"/>
      <c r="R7" s="58">
        <v>4</v>
      </c>
    </row>
    <row r="8" spans="1:19" x14ac:dyDescent="0.25">
      <c r="A8" t="s">
        <v>131</v>
      </c>
      <c r="B8" t="s">
        <v>144</v>
      </c>
      <c r="C8">
        <v>500036</v>
      </c>
      <c r="D8" s="41" t="s">
        <v>132</v>
      </c>
      <c r="E8" s="10"/>
      <c r="F8" s="10"/>
      <c r="G8" s="10"/>
      <c r="H8" s="10"/>
      <c r="I8" s="10"/>
      <c r="J8" s="10">
        <v>38.5</v>
      </c>
      <c r="K8" s="10"/>
      <c r="L8" s="10"/>
      <c r="M8" s="10"/>
      <c r="N8" s="10"/>
      <c r="O8" s="10"/>
      <c r="P8" s="10">
        <v>38.5</v>
      </c>
      <c r="Q8" s="6"/>
      <c r="R8" s="58">
        <v>5</v>
      </c>
    </row>
    <row r="9" spans="1:19" x14ac:dyDescent="0.25">
      <c r="A9" t="s">
        <v>141</v>
      </c>
      <c r="B9" t="s">
        <v>183</v>
      </c>
      <c r="C9" t="s">
        <v>142</v>
      </c>
      <c r="D9" s="41" t="s">
        <v>119</v>
      </c>
      <c r="E9" s="10"/>
      <c r="F9" s="10"/>
      <c r="G9" s="10"/>
      <c r="H9" s="10"/>
      <c r="I9" s="10"/>
      <c r="J9" s="10"/>
      <c r="K9" s="10"/>
      <c r="L9" s="10"/>
      <c r="M9" s="10"/>
      <c r="N9" s="10">
        <v>0.2</v>
      </c>
      <c r="O9" s="10"/>
      <c r="P9" s="10">
        <v>0.2</v>
      </c>
      <c r="Q9" s="6"/>
      <c r="R9" s="58"/>
    </row>
    <row r="10" spans="1:19" x14ac:dyDescent="0.25">
      <c r="A10" t="s">
        <v>143</v>
      </c>
      <c r="B10" t="s">
        <v>183</v>
      </c>
      <c r="C10" t="s">
        <v>150</v>
      </c>
      <c r="D10" s="41" t="s">
        <v>119</v>
      </c>
      <c r="E10" s="10"/>
      <c r="F10" s="10"/>
      <c r="G10" s="10"/>
      <c r="H10" s="10"/>
      <c r="I10" s="10"/>
      <c r="J10" s="10"/>
      <c r="K10" s="10"/>
      <c r="L10" s="10"/>
      <c r="M10" s="10"/>
      <c r="N10" s="10">
        <v>0.19</v>
      </c>
      <c r="O10" s="10"/>
      <c r="P10" s="10">
        <v>0.19</v>
      </c>
      <c r="Q10" s="6"/>
      <c r="R10" s="58"/>
    </row>
    <row r="11" spans="1:19" ht="30" x14ac:dyDescent="0.25">
      <c r="A11" t="s">
        <v>151</v>
      </c>
      <c r="B11" t="s">
        <v>183</v>
      </c>
      <c r="C11">
        <v>500037</v>
      </c>
      <c r="D11" s="41" t="s">
        <v>155</v>
      </c>
      <c r="E11" s="10"/>
      <c r="F11" s="10"/>
      <c r="G11" s="10"/>
      <c r="H11" s="10"/>
      <c r="I11" s="10"/>
      <c r="J11" s="10"/>
      <c r="K11" s="10">
        <v>23</v>
      </c>
      <c r="L11" s="10"/>
      <c r="M11" s="10"/>
      <c r="N11" s="10"/>
      <c r="O11" s="10"/>
      <c r="P11" s="10">
        <v>23</v>
      </c>
      <c r="Q11" s="6"/>
      <c r="R11" s="58">
        <v>6</v>
      </c>
    </row>
    <row r="12" spans="1:19" x14ac:dyDescent="0.25">
      <c r="A12" t="s">
        <v>151</v>
      </c>
      <c r="B12" t="s">
        <v>183</v>
      </c>
      <c r="C12">
        <v>500038</v>
      </c>
      <c r="D12" s="41" t="s">
        <v>122</v>
      </c>
      <c r="E12" s="10"/>
      <c r="F12" s="10"/>
      <c r="G12" s="10"/>
      <c r="H12" s="10"/>
      <c r="I12" s="10"/>
      <c r="J12" s="10">
        <v>16</v>
      </c>
      <c r="K12" s="10"/>
      <c r="L12" s="10"/>
      <c r="M12" s="10"/>
      <c r="N12" s="10"/>
      <c r="O12" s="10"/>
      <c r="P12" s="10">
        <v>16</v>
      </c>
      <c r="Q12" s="6"/>
      <c r="R12" s="58">
        <v>7</v>
      </c>
    </row>
    <row r="13" spans="1:19" ht="30" x14ac:dyDescent="0.25">
      <c r="A13" t="s">
        <v>156</v>
      </c>
      <c r="B13" t="s">
        <v>183</v>
      </c>
      <c r="C13">
        <v>50039</v>
      </c>
      <c r="D13" s="41" t="s">
        <v>157</v>
      </c>
      <c r="E13" s="10"/>
      <c r="F13" s="10"/>
      <c r="G13" s="10"/>
      <c r="H13" s="10"/>
      <c r="I13" s="10"/>
      <c r="J13" s="10"/>
      <c r="K13" s="10">
        <v>23</v>
      </c>
      <c r="L13" s="10"/>
      <c r="M13" s="10"/>
      <c r="N13" s="10"/>
      <c r="O13" s="10"/>
      <c r="P13" s="10">
        <v>23</v>
      </c>
      <c r="Q13" s="6"/>
      <c r="R13" s="58">
        <v>8</v>
      </c>
      <c r="S13" t="s">
        <v>260</v>
      </c>
    </row>
    <row r="14" spans="1:19" x14ac:dyDescent="0.25">
      <c r="A14" t="s">
        <v>172</v>
      </c>
      <c r="B14" t="s">
        <v>184</v>
      </c>
      <c r="C14" t="s">
        <v>173</v>
      </c>
      <c r="D14" s="41" t="s">
        <v>119</v>
      </c>
      <c r="E14" s="10"/>
      <c r="F14" s="10"/>
      <c r="G14" s="10"/>
      <c r="H14" s="10"/>
      <c r="I14" s="10"/>
      <c r="J14" s="10"/>
      <c r="K14" s="10"/>
      <c r="L14" s="10"/>
      <c r="M14" s="10"/>
      <c r="N14" s="10">
        <v>0.12</v>
      </c>
      <c r="O14" s="10"/>
      <c r="P14" s="10">
        <v>0.12</v>
      </c>
      <c r="Q14" s="6"/>
      <c r="R14" s="58"/>
      <c r="S14" t="s">
        <v>260</v>
      </c>
    </row>
    <row r="15" spans="1:19" x14ac:dyDescent="0.25">
      <c r="A15" t="s">
        <v>171</v>
      </c>
      <c r="B15" t="s">
        <v>184</v>
      </c>
      <c r="C15" t="s">
        <v>124</v>
      </c>
      <c r="D15" s="41" t="s">
        <v>158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330.23</v>
      </c>
      <c r="P15" s="10">
        <v>330.23</v>
      </c>
      <c r="Q15" s="6"/>
      <c r="R15" s="58">
        <v>9</v>
      </c>
    </row>
    <row r="16" spans="1:19" x14ac:dyDescent="0.25">
      <c r="A16" t="s">
        <v>174</v>
      </c>
      <c r="B16" t="s">
        <v>184</v>
      </c>
      <c r="C16" t="s">
        <v>175</v>
      </c>
      <c r="D16" s="41" t="s">
        <v>119</v>
      </c>
      <c r="E16" s="10"/>
      <c r="F16" s="10"/>
      <c r="G16" s="10"/>
      <c r="H16" s="10"/>
      <c r="I16" s="10"/>
      <c r="J16" s="10"/>
      <c r="K16" s="10"/>
      <c r="L16" s="10"/>
      <c r="M16" s="10"/>
      <c r="N16" s="10">
        <v>0.1</v>
      </c>
      <c r="O16" s="10"/>
      <c r="P16" s="10">
        <v>0.1</v>
      </c>
      <c r="Q16" s="6"/>
      <c r="R16" s="58"/>
    </row>
    <row r="17" spans="1:22" x14ac:dyDescent="0.25">
      <c r="A17" t="s">
        <v>185</v>
      </c>
      <c r="B17" t="s">
        <v>250</v>
      </c>
      <c r="C17" t="s">
        <v>186</v>
      </c>
      <c r="D17" s="41" t="s">
        <v>119</v>
      </c>
      <c r="E17" s="10"/>
      <c r="F17" s="10"/>
      <c r="G17" s="10"/>
      <c r="H17" s="10"/>
      <c r="I17" s="10"/>
      <c r="J17" s="10"/>
      <c r="K17" s="10"/>
      <c r="L17" s="10"/>
      <c r="M17" s="10"/>
      <c r="N17" s="10">
        <v>0.08</v>
      </c>
      <c r="O17" s="10"/>
      <c r="P17" s="10">
        <v>0.08</v>
      </c>
      <c r="Q17" s="6"/>
      <c r="R17" s="58"/>
    </row>
    <row r="18" spans="1:22" x14ac:dyDescent="0.25">
      <c r="A18" t="s">
        <v>187</v>
      </c>
      <c r="B18" t="s">
        <v>250</v>
      </c>
      <c r="C18" t="s">
        <v>186</v>
      </c>
      <c r="D18" s="41" t="s">
        <v>188</v>
      </c>
      <c r="E18" s="10">
        <v>6179.45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6179.45</v>
      </c>
      <c r="Q18" s="6"/>
      <c r="R18" s="58">
        <v>10</v>
      </c>
    </row>
    <row r="19" spans="1:22" x14ac:dyDescent="0.25">
      <c r="A19" t="s">
        <v>187</v>
      </c>
      <c r="B19" t="s">
        <v>250</v>
      </c>
      <c r="C19" t="s">
        <v>186</v>
      </c>
      <c r="D19" s="41" t="s">
        <v>189</v>
      </c>
      <c r="E19" s="10">
        <v>245.51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245.51</v>
      </c>
      <c r="Q19" s="6"/>
      <c r="R19" s="58">
        <v>10</v>
      </c>
    </row>
    <row r="20" spans="1:22" ht="30" x14ac:dyDescent="0.25">
      <c r="A20" t="s">
        <v>195</v>
      </c>
      <c r="B20" t="s">
        <v>261</v>
      </c>
      <c r="C20" t="s">
        <v>198</v>
      </c>
      <c r="D20" s="41" t="s">
        <v>218</v>
      </c>
      <c r="E20" s="10"/>
      <c r="F20" s="10"/>
      <c r="G20" s="10"/>
      <c r="H20" s="10"/>
      <c r="I20" s="10"/>
      <c r="J20" s="10"/>
      <c r="K20" s="10">
        <v>98.33</v>
      </c>
      <c r="L20" s="10"/>
      <c r="M20" s="10"/>
      <c r="N20" s="10"/>
      <c r="O20" s="10"/>
      <c r="P20" s="10">
        <v>98.33</v>
      </c>
      <c r="Q20" s="6"/>
      <c r="R20" s="58">
        <v>11</v>
      </c>
    </row>
    <row r="21" spans="1:22" ht="30" x14ac:dyDescent="0.25">
      <c r="A21" t="s">
        <v>195</v>
      </c>
      <c r="B21" t="s">
        <v>261</v>
      </c>
      <c r="C21">
        <v>500040</v>
      </c>
      <c r="D21" s="41" t="s">
        <v>208</v>
      </c>
      <c r="E21" s="10"/>
      <c r="F21" s="10"/>
      <c r="G21" s="10"/>
      <c r="H21" s="10"/>
      <c r="I21" s="10"/>
      <c r="J21" s="10"/>
      <c r="K21" s="10">
        <v>48.33</v>
      </c>
      <c r="L21" s="10"/>
      <c r="M21" s="10"/>
      <c r="N21" s="10"/>
      <c r="O21" s="10"/>
      <c r="P21" s="10">
        <v>48.33</v>
      </c>
      <c r="Q21" s="6"/>
      <c r="R21" s="58">
        <v>12</v>
      </c>
    </row>
    <row r="22" spans="1:22" x14ac:dyDescent="0.25">
      <c r="A22" t="s">
        <v>195</v>
      </c>
      <c r="B22" t="s">
        <v>261</v>
      </c>
      <c r="C22" t="s">
        <v>198</v>
      </c>
      <c r="D22" s="41" t="s">
        <v>196</v>
      </c>
      <c r="E22" s="10"/>
      <c r="F22" s="10"/>
      <c r="G22" s="10"/>
      <c r="H22" s="10"/>
      <c r="I22" s="10"/>
      <c r="J22" s="10">
        <v>32</v>
      </c>
      <c r="K22" s="10"/>
      <c r="L22" s="10"/>
      <c r="M22" s="10"/>
      <c r="N22" s="10"/>
      <c r="O22" s="10"/>
      <c r="P22" s="10">
        <v>32</v>
      </c>
      <c r="Q22" s="6"/>
      <c r="R22" s="58">
        <v>13</v>
      </c>
    </row>
    <row r="23" spans="1:22" x14ac:dyDescent="0.25">
      <c r="A23" t="s">
        <v>197</v>
      </c>
      <c r="B23" t="s">
        <v>261</v>
      </c>
      <c r="C23" t="s">
        <v>198</v>
      </c>
      <c r="D23" s="41" t="s">
        <v>119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0.19</v>
      </c>
      <c r="O23" s="10"/>
      <c r="P23" s="10">
        <v>0.19</v>
      </c>
      <c r="Q23" s="6"/>
      <c r="R23" s="58"/>
    </row>
    <row r="24" spans="1:22" ht="30" x14ac:dyDescent="0.25">
      <c r="A24" t="s">
        <v>199</v>
      </c>
      <c r="B24" t="s">
        <v>261</v>
      </c>
      <c r="C24">
        <v>500041</v>
      </c>
      <c r="D24" s="41" t="s">
        <v>200</v>
      </c>
      <c r="E24" s="10"/>
      <c r="F24" s="10"/>
      <c r="G24" s="10"/>
      <c r="H24" s="10"/>
      <c r="I24" s="10"/>
      <c r="J24" s="10"/>
      <c r="K24" s="10">
        <v>98.33</v>
      </c>
      <c r="L24" s="10"/>
      <c r="M24" s="10"/>
      <c r="N24" s="10"/>
      <c r="O24" s="10"/>
      <c r="P24" s="10">
        <v>98.33</v>
      </c>
      <c r="Q24" s="6"/>
      <c r="R24" s="58">
        <v>14</v>
      </c>
    </row>
    <row r="25" spans="1:22" x14ac:dyDescent="0.25">
      <c r="A25" t="s">
        <v>199</v>
      </c>
      <c r="B25" t="s">
        <v>250</v>
      </c>
      <c r="C25">
        <v>500042</v>
      </c>
      <c r="D25" s="41" t="s">
        <v>209</v>
      </c>
      <c r="E25" s="10"/>
      <c r="F25" s="10"/>
      <c r="G25" s="10"/>
      <c r="H25" s="10"/>
      <c r="I25" s="10"/>
      <c r="J25" s="10">
        <v>16</v>
      </c>
      <c r="K25" s="10"/>
      <c r="L25" s="10"/>
      <c r="M25" s="10"/>
      <c r="N25" s="10"/>
      <c r="O25" s="10"/>
      <c r="P25" s="10">
        <v>16</v>
      </c>
      <c r="Q25" s="6"/>
      <c r="R25" s="58">
        <v>15</v>
      </c>
    </row>
    <row r="26" spans="1:22" x14ac:dyDescent="0.25">
      <c r="A26" t="s">
        <v>199</v>
      </c>
      <c r="B26" t="s">
        <v>250</v>
      </c>
      <c r="C26">
        <v>500043</v>
      </c>
      <c r="D26" s="41" t="s">
        <v>210</v>
      </c>
      <c r="E26" s="10"/>
      <c r="F26" s="10"/>
      <c r="G26" s="10"/>
      <c r="H26" s="10"/>
      <c r="I26" s="10"/>
      <c r="J26" s="10">
        <v>16</v>
      </c>
      <c r="K26" s="10"/>
      <c r="L26" s="10"/>
      <c r="M26" s="10"/>
      <c r="N26" s="10"/>
      <c r="O26" s="10"/>
      <c r="P26" s="10">
        <v>16</v>
      </c>
      <c r="Q26" s="6"/>
      <c r="R26" s="58">
        <v>16</v>
      </c>
    </row>
    <row r="27" spans="1:22" ht="30" x14ac:dyDescent="0.25">
      <c r="A27" t="s">
        <v>199</v>
      </c>
      <c r="B27" t="s">
        <v>251</v>
      </c>
      <c r="C27">
        <v>500044</v>
      </c>
      <c r="D27" s="41" t="s">
        <v>239</v>
      </c>
      <c r="E27" s="10"/>
      <c r="F27" s="10"/>
      <c r="G27" s="10">
        <v>200</v>
      </c>
      <c r="H27" s="10"/>
      <c r="I27" s="10"/>
      <c r="J27" s="10"/>
      <c r="K27" s="10"/>
      <c r="L27" s="10"/>
      <c r="M27" s="10"/>
      <c r="N27" s="10"/>
      <c r="O27" s="10"/>
      <c r="P27" s="10">
        <v>200</v>
      </c>
      <c r="Q27" s="6"/>
      <c r="R27" s="58">
        <v>17</v>
      </c>
      <c r="V27" t="s">
        <v>262</v>
      </c>
    </row>
    <row r="28" spans="1:22" ht="30" x14ac:dyDescent="0.25">
      <c r="A28" t="s">
        <v>219</v>
      </c>
      <c r="B28" t="s">
        <v>261</v>
      </c>
      <c r="C28" t="s">
        <v>220</v>
      </c>
      <c r="D28" s="41" t="s">
        <v>221</v>
      </c>
      <c r="E28" s="10"/>
      <c r="F28" s="10"/>
      <c r="G28" s="10"/>
      <c r="H28" s="10"/>
      <c r="I28" s="10"/>
      <c r="J28" s="10"/>
      <c r="K28" s="10">
        <v>48.33</v>
      </c>
      <c r="L28" s="10"/>
      <c r="M28" s="10"/>
      <c r="N28" s="10"/>
      <c r="O28" s="10"/>
      <c r="P28" s="10">
        <v>48.33</v>
      </c>
      <c r="Q28" s="6"/>
      <c r="R28" s="58">
        <v>18</v>
      </c>
    </row>
    <row r="29" spans="1:22" x14ac:dyDescent="0.25">
      <c r="A29" t="s">
        <v>236</v>
      </c>
      <c r="B29" t="s">
        <v>261</v>
      </c>
      <c r="C29" t="s">
        <v>220</v>
      </c>
      <c r="D29" s="41" t="s">
        <v>237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v>0.21</v>
      </c>
      <c r="O29" s="10"/>
      <c r="P29" s="10">
        <v>0.21</v>
      </c>
      <c r="Q29" s="6"/>
      <c r="R29" s="58"/>
    </row>
    <row r="30" spans="1:22" x14ac:dyDescent="0.25">
      <c r="A30" t="s">
        <v>238</v>
      </c>
      <c r="B30" t="s">
        <v>261</v>
      </c>
      <c r="C30" t="s">
        <v>220</v>
      </c>
      <c r="D30" s="41" t="s">
        <v>254</v>
      </c>
      <c r="E30" s="10"/>
      <c r="F30" s="10"/>
      <c r="G30" s="10"/>
      <c r="H30" s="10"/>
      <c r="I30" s="10"/>
      <c r="J30" s="10">
        <v>24</v>
      </c>
      <c r="K30" s="10"/>
      <c r="L30" s="10"/>
      <c r="M30" s="10"/>
      <c r="N30" s="10"/>
      <c r="O30" s="10"/>
      <c r="P30" s="10">
        <v>24</v>
      </c>
      <c r="Q30" s="6"/>
      <c r="R30" s="58">
        <v>19</v>
      </c>
    </row>
    <row r="31" spans="1:22" x14ac:dyDescent="0.25">
      <c r="A31" t="s">
        <v>242</v>
      </c>
      <c r="B31" t="s">
        <v>261</v>
      </c>
      <c r="C31">
        <v>500045</v>
      </c>
      <c r="D31" s="41" t="s">
        <v>257</v>
      </c>
      <c r="E31" s="10"/>
      <c r="F31" s="10"/>
      <c r="G31" s="10"/>
      <c r="H31" s="10"/>
      <c r="I31" s="10"/>
      <c r="J31" s="10"/>
      <c r="K31" s="10"/>
      <c r="L31" s="10">
        <v>3.8</v>
      </c>
      <c r="M31" s="10"/>
      <c r="N31" s="10"/>
      <c r="O31" s="10"/>
      <c r="P31" s="10">
        <v>3.8</v>
      </c>
      <c r="Q31" s="6"/>
      <c r="R31" s="58">
        <v>20</v>
      </c>
      <c r="S31" s="6"/>
      <c r="T31" s="6"/>
      <c r="U31" s="6"/>
      <c r="V31" s="6"/>
    </row>
    <row r="32" spans="1:22" x14ac:dyDescent="0.25">
      <c r="A32" t="s">
        <v>249</v>
      </c>
      <c r="B32" t="s">
        <v>261</v>
      </c>
      <c r="C32">
        <v>500046</v>
      </c>
      <c r="D32" s="41" t="s">
        <v>253</v>
      </c>
      <c r="E32" s="10"/>
      <c r="F32" s="10"/>
      <c r="G32" s="10"/>
      <c r="H32" s="10"/>
      <c r="I32" s="10"/>
      <c r="J32" s="10"/>
      <c r="K32" s="10">
        <v>16</v>
      </c>
      <c r="L32" s="10"/>
      <c r="M32" s="10"/>
      <c r="N32" s="10"/>
      <c r="O32" s="10"/>
      <c r="P32" s="10">
        <v>16</v>
      </c>
      <c r="Q32" s="6"/>
      <c r="R32" s="58">
        <v>21</v>
      </c>
      <c r="S32" s="6"/>
      <c r="T32" s="6"/>
      <c r="U32" s="6"/>
      <c r="V32" s="6"/>
    </row>
    <row r="33" spans="1:22" x14ac:dyDescent="0.25">
      <c r="A33" t="s">
        <v>255</v>
      </c>
      <c r="B33" t="s">
        <v>261</v>
      </c>
      <c r="C33" t="s">
        <v>256</v>
      </c>
      <c r="D33" s="41" t="s">
        <v>119</v>
      </c>
      <c r="E33" s="10"/>
      <c r="F33" s="10"/>
      <c r="G33" s="10"/>
      <c r="H33" s="10"/>
      <c r="I33" s="10"/>
      <c r="J33" s="10"/>
      <c r="K33" s="10"/>
      <c r="L33" s="10"/>
      <c r="M33" s="10"/>
      <c r="N33" s="10">
        <v>0.16</v>
      </c>
      <c r="O33" s="10"/>
      <c r="P33" s="10">
        <v>0.16</v>
      </c>
      <c r="Q33" s="6"/>
      <c r="R33" s="58"/>
      <c r="S33" s="6"/>
      <c r="T33" s="6"/>
      <c r="U33" s="6"/>
      <c r="V33" s="6"/>
    </row>
    <row r="34" spans="1:22" x14ac:dyDescent="0.25">
      <c r="A34" t="s">
        <v>246</v>
      </c>
      <c r="B34" t="s">
        <v>261</v>
      </c>
      <c r="C34" t="s">
        <v>247</v>
      </c>
      <c r="D34" s="41" t="s">
        <v>248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483.66</v>
      </c>
      <c r="P34" s="10">
        <v>483.66</v>
      </c>
      <c r="Q34" s="6"/>
      <c r="R34" s="58">
        <v>22</v>
      </c>
      <c r="S34" s="6"/>
      <c r="T34" s="6"/>
      <c r="U34" s="6"/>
      <c r="V34" s="6"/>
    </row>
    <row r="35" spans="1:22" x14ac:dyDescent="0.25">
      <c r="A35" t="s">
        <v>258</v>
      </c>
      <c r="B35" t="s">
        <v>261</v>
      </c>
      <c r="C35">
        <v>500047</v>
      </c>
      <c r="D35" s="41" t="s">
        <v>257</v>
      </c>
      <c r="E35" s="10"/>
      <c r="F35" s="10"/>
      <c r="G35" s="10"/>
      <c r="H35" s="10"/>
      <c r="I35" s="10"/>
      <c r="J35" s="10"/>
      <c r="K35" s="10"/>
      <c r="L35" s="10">
        <v>1</v>
      </c>
      <c r="M35" s="10"/>
      <c r="N35" s="10"/>
      <c r="O35" s="10"/>
      <c r="P35" s="10">
        <v>1</v>
      </c>
      <c r="Q35" s="6"/>
      <c r="R35" s="58">
        <v>23</v>
      </c>
      <c r="S35" s="6"/>
      <c r="T35" s="6"/>
      <c r="U35" s="6"/>
      <c r="V35" s="6"/>
    </row>
    <row r="36" spans="1:22" x14ac:dyDescent="0.25">
      <c r="A36" t="s">
        <v>259</v>
      </c>
      <c r="B36" t="s">
        <v>261</v>
      </c>
      <c r="C36">
        <v>500048</v>
      </c>
      <c r="D36" s="41" t="s">
        <v>257</v>
      </c>
      <c r="E36" s="10"/>
      <c r="F36" s="10"/>
      <c r="G36" s="10"/>
      <c r="H36" s="10"/>
      <c r="I36" s="10"/>
      <c r="J36" s="10"/>
      <c r="K36" s="10"/>
      <c r="L36" s="10">
        <v>2.2000000000000002</v>
      </c>
      <c r="M36" s="10"/>
      <c r="N36" s="10"/>
      <c r="O36" s="10"/>
      <c r="P36" s="10">
        <v>2.2000000000000002</v>
      </c>
      <c r="Q36" s="6"/>
      <c r="R36" s="58">
        <v>24</v>
      </c>
      <c r="S36" s="6"/>
      <c r="T36" s="6"/>
      <c r="U36" s="6"/>
      <c r="V36" s="6"/>
    </row>
    <row r="37" spans="1:22" x14ac:dyDescent="0.25">
      <c r="A37" t="s">
        <v>259</v>
      </c>
      <c r="B37" t="s">
        <v>274</v>
      </c>
      <c r="C37" t="s">
        <v>266</v>
      </c>
      <c r="D37" s="41" t="s">
        <v>119</v>
      </c>
      <c r="E37" s="10"/>
      <c r="F37" s="10"/>
      <c r="G37" s="10"/>
      <c r="H37" s="10"/>
      <c r="I37" s="10"/>
      <c r="J37" s="10"/>
      <c r="K37" s="10"/>
      <c r="L37" s="10"/>
      <c r="M37" s="10"/>
      <c r="N37" s="10">
        <v>0.15</v>
      </c>
      <c r="O37" s="10"/>
      <c r="P37" s="10">
        <v>0.15</v>
      </c>
      <c r="Q37" s="6"/>
      <c r="R37" s="58"/>
      <c r="S37" s="6"/>
      <c r="T37" s="6"/>
      <c r="U37" s="6"/>
      <c r="V37" s="6"/>
    </row>
    <row r="38" spans="1:22" x14ac:dyDescent="0.25">
      <c r="A38" t="s">
        <v>267</v>
      </c>
      <c r="B38" t="s">
        <v>274</v>
      </c>
      <c r="C38" t="s">
        <v>268</v>
      </c>
      <c r="D38" s="41" t="s">
        <v>132</v>
      </c>
      <c r="E38" s="10"/>
      <c r="F38" s="10"/>
      <c r="G38" s="10"/>
      <c r="H38" s="10"/>
      <c r="I38" s="10"/>
      <c r="J38" s="10">
        <v>8</v>
      </c>
      <c r="K38" s="10"/>
      <c r="L38" s="10"/>
      <c r="M38" s="10"/>
      <c r="N38" s="10"/>
      <c r="O38" s="10"/>
      <c r="P38" s="10">
        <v>8</v>
      </c>
      <c r="Q38" s="6"/>
      <c r="R38" s="58">
        <v>25</v>
      </c>
      <c r="S38" s="6"/>
      <c r="T38" s="6"/>
      <c r="U38" s="6"/>
      <c r="V38" s="6"/>
    </row>
    <row r="39" spans="1:22" x14ac:dyDescent="0.25">
      <c r="A39" t="s">
        <v>269</v>
      </c>
      <c r="B39" t="s">
        <v>274</v>
      </c>
      <c r="C39">
        <v>500049</v>
      </c>
      <c r="D39" s="41" t="s">
        <v>270</v>
      </c>
      <c r="E39" s="10"/>
      <c r="F39" s="10"/>
      <c r="G39" s="10"/>
      <c r="H39" s="10"/>
      <c r="I39" s="10"/>
      <c r="J39" s="10"/>
      <c r="K39" s="10"/>
      <c r="L39" s="10">
        <v>0.4</v>
      </c>
      <c r="M39" s="10"/>
      <c r="N39" s="10"/>
      <c r="O39" s="10"/>
      <c r="P39" s="10">
        <v>0.4</v>
      </c>
      <c r="Q39" s="6"/>
      <c r="R39" s="58">
        <v>26</v>
      </c>
      <c r="S39" s="6"/>
      <c r="T39" s="6"/>
      <c r="U39" s="6"/>
      <c r="V39" s="6"/>
    </row>
    <row r="40" spans="1:22" x14ac:dyDescent="0.25">
      <c r="A40" t="s">
        <v>280</v>
      </c>
      <c r="B40" t="s">
        <v>288</v>
      </c>
      <c r="C40" t="s">
        <v>282</v>
      </c>
      <c r="D40" s="41" t="s">
        <v>119</v>
      </c>
      <c r="E40" s="10"/>
      <c r="F40" s="10"/>
      <c r="G40" s="10"/>
      <c r="H40" s="10"/>
      <c r="I40" s="10"/>
      <c r="J40" s="10"/>
      <c r="K40" s="10"/>
      <c r="L40" s="10"/>
      <c r="M40" s="10"/>
      <c r="N40" s="10">
        <v>0.13</v>
      </c>
      <c r="O40" s="10"/>
      <c r="P40" s="10">
        <v>0.13</v>
      </c>
      <c r="Q40" s="6"/>
      <c r="R40" s="58"/>
      <c r="S40" s="6"/>
      <c r="T40" s="6"/>
      <c r="U40" s="6"/>
      <c r="V40" s="6"/>
    </row>
    <row r="41" spans="1:22" x14ac:dyDescent="0.25">
      <c r="A41" t="s">
        <v>319</v>
      </c>
      <c r="C41" t="s">
        <v>320</v>
      </c>
      <c r="D41" s="41" t="s">
        <v>119</v>
      </c>
      <c r="E41" s="10"/>
      <c r="F41" s="10"/>
      <c r="G41" s="10"/>
      <c r="H41" s="10"/>
      <c r="I41" s="10"/>
      <c r="J41" s="10"/>
      <c r="K41" s="10"/>
      <c r="L41" s="10"/>
      <c r="M41" s="10"/>
      <c r="N41" s="10">
        <v>0.13</v>
      </c>
      <c r="O41" s="10"/>
      <c r="P41" s="10">
        <v>0.13</v>
      </c>
      <c r="Q41" s="6"/>
      <c r="R41" s="58"/>
      <c r="S41" s="6"/>
      <c r="T41" s="6"/>
      <c r="U41" s="6"/>
      <c r="V41" s="6"/>
    </row>
    <row r="42" spans="1:22" x14ac:dyDescent="0.25">
      <c r="A42" t="s">
        <v>321</v>
      </c>
      <c r="C42" t="s">
        <v>322</v>
      </c>
      <c r="D42" s="41" t="s">
        <v>323</v>
      </c>
      <c r="E42" s="10"/>
      <c r="F42" s="10"/>
      <c r="G42" s="10"/>
      <c r="H42" s="10"/>
      <c r="I42" s="10"/>
      <c r="J42" s="10"/>
      <c r="K42" s="10"/>
      <c r="L42" s="10"/>
      <c r="M42" s="10"/>
      <c r="N42" s="10">
        <v>0.02</v>
      </c>
      <c r="O42" s="10"/>
      <c r="P42" s="10">
        <v>0.02</v>
      </c>
      <c r="Q42" s="6"/>
      <c r="R42" s="58"/>
      <c r="S42" s="6"/>
      <c r="T42" s="6"/>
      <c r="U42" s="6"/>
      <c r="V42" s="6"/>
    </row>
    <row r="43" spans="1:22" x14ac:dyDescent="0.25">
      <c r="A43" t="s">
        <v>321</v>
      </c>
      <c r="C43" t="s">
        <v>326</v>
      </c>
      <c r="D43" s="41" t="s">
        <v>327</v>
      </c>
      <c r="E43" s="10"/>
      <c r="F43" s="10"/>
      <c r="G43" s="10"/>
      <c r="H43" s="10"/>
      <c r="I43" s="10"/>
      <c r="J43" s="10"/>
      <c r="K43" s="10"/>
      <c r="L43" s="10">
        <v>500</v>
      </c>
      <c r="M43" s="10"/>
      <c r="N43" s="10"/>
      <c r="O43" s="10"/>
      <c r="P43" s="10">
        <v>500</v>
      </c>
      <c r="Q43" s="6"/>
      <c r="R43" s="58"/>
      <c r="S43" s="6"/>
      <c r="T43" s="6"/>
      <c r="U43" s="6"/>
      <c r="V43" s="6"/>
    </row>
    <row r="44" spans="1:22" x14ac:dyDescent="0.25">
      <c r="A44" t="s">
        <v>14</v>
      </c>
      <c r="E44" s="10">
        <f>SUM(E2:E43)</f>
        <v>12849.92</v>
      </c>
      <c r="F44" s="10"/>
      <c r="G44" s="10">
        <f>SUM(G2:G43)</f>
        <v>200</v>
      </c>
      <c r="H44" s="10"/>
      <c r="I44" s="10"/>
      <c r="J44" s="10">
        <f>SUM(J2:J43)</f>
        <v>166.5</v>
      </c>
      <c r="K44" s="10">
        <f>SUM(K2:K43)</f>
        <v>355.31999999999994</v>
      </c>
      <c r="L44" s="10">
        <f>SUM(L2:L43)</f>
        <v>507.4</v>
      </c>
      <c r="M44" s="10"/>
      <c r="N44" s="10">
        <f>SUM(N2:N43)</f>
        <v>1.7299999999999995</v>
      </c>
      <c r="O44" s="10">
        <f>SUM(O2:O43)</f>
        <v>1265.99</v>
      </c>
      <c r="P44" s="10">
        <f>SUM(P2:P43)</f>
        <v>15346.859999999997</v>
      </c>
      <c r="Q44" s="6"/>
      <c r="R44" s="58"/>
    </row>
    <row r="45" spans="1:22" x14ac:dyDescent="0.25">
      <c r="D45" s="4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6"/>
      <c r="R45" s="58"/>
    </row>
    <row r="46" spans="1:22" x14ac:dyDescent="0.25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R46" s="58"/>
    </row>
    <row r="47" spans="1:22" x14ac:dyDescent="0.25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R47" s="58"/>
    </row>
    <row r="48" spans="1:22" x14ac:dyDescent="0.25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R48" s="58"/>
    </row>
    <row r="49" spans="5:18" x14ac:dyDescent="0.25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R49" s="58"/>
    </row>
    <row r="50" spans="5:18" x14ac:dyDescent="0.25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R50" s="58"/>
    </row>
    <row r="51" spans="5:18" x14ac:dyDescent="0.25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R51" s="58"/>
    </row>
    <row r="52" spans="5:18" x14ac:dyDescent="0.25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R52" s="58"/>
    </row>
    <row r="53" spans="5:18" x14ac:dyDescent="0.25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R53" s="58"/>
    </row>
    <row r="54" spans="5:18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R54" s="58"/>
    </row>
    <row r="55" spans="5:18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R55" s="58"/>
    </row>
    <row r="56" spans="5:18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R56" s="58"/>
    </row>
    <row r="57" spans="5:18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R57" s="58"/>
    </row>
  </sheetData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4"/>
  <sheetViews>
    <sheetView topLeftCell="J1" workbookViewId="0">
      <pane ySplit="1" topLeftCell="A2" activePane="bottomLeft" state="frozen"/>
      <selection pane="bottomLeft" activeCell="AD71" sqref="AD71"/>
    </sheetView>
  </sheetViews>
  <sheetFormatPr defaultRowHeight="15" x14ac:dyDescent="0.25"/>
  <cols>
    <col min="4" max="4" width="33.140625" customWidth="1"/>
    <col min="5" max="5" width="12.5703125" customWidth="1"/>
    <col min="6" max="17" width="14.85546875" customWidth="1"/>
    <col min="18" max="18" width="9.28515625" bestFit="1" customWidth="1"/>
    <col min="19" max="19" width="10.42578125" customWidth="1"/>
    <col min="20" max="20" width="11" customWidth="1"/>
    <col min="21" max="22" width="9.28515625" bestFit="1" customWidth="1"/>
    <col min="23" max="23" width="10.5703125" customWidth="1"/>
    <col min="24" max="24" width="9.28515625" bestFit="1" customWidth="1"/>
    <col min="25" max="25" width="10.5703125" bestFit="1" customWidth="1"/>
    <col min="26" max="29" width="9.28515625" bestFit="1" customWidth="1"/>
    <col min="30" max="30" width="11.42578125" customWidth="1"/>
  </cols>
  <sheetData>
    <row r="1" spans="1:32" ht="229.5" x14ac:dyDescent="0.25">
      <c r="A1" s="12" t="s">
        <v>22</v>
      </c>
      <c r="B1" s="12" t="s">
        <v>44</v>
      </c>
      <c r="C1" s="12" t="s">
        <v>41</v>
      </c>
      <c r="D1" s="12" t="s">
        <v>24</v>
      </c>
      <c r="E1" s="12" t="s">
        <v>55</v>
      </c>
      <c r="F1" s="12" t="s">
        <v>51</v>
      </c>
      <c r="G1" s="12" t="s">
        <v>65</v>
      </c>
      <c r="H1" s="12" t="s">
        <v>50</v>
      </c>
      <c r="I1" s="12" t="s">
        <v>56</v>
      </c>
      <c r="J1" s="13" t="s">
        <v>59</v>
      </c>
      <c r="K1" s="12" t="s">
        <v>53</v>
      </c>
      <c r="L1" s="12" t="s">
        <v>67</v>
      </c>
      <c r="M1" s="12" t="s">
        <v>48</v>
      </c>
      <c r="N1" s="12" t="s">
        <v>52</v>
      </c>
      <c r="O1" s="12" t="s">
        <v>34</v>
      </c>
      <c r="P1" s="12" t="s">
        <v>69</v>
      </c>
      <c r="Q1" s="12" t="s">
        <v>70</v>
      </c>
      <c r="R1" s="12" t="s">
        <v>49</v>
      </c>
      <c r="S1" s="12" t="s">
        <v>57</v>
      </c>
      <c r="T1" s="12" t="s">
        <v>66</v>
      </c>
      <c r="U1" s="12" t="s">
        <v>35</v>
      </c>
      <c r="V1" s="12" t="s">
        <v>36</v>
      </c>
      <c r="W1" s="12" t="s">
        <v>37</v>
      </c>
      <c r="X1" s="12" t="s">
        <v>58</v>
      </c>
      <c r="Y1" s="12" t="s">
        <v>77</v>
      </c>
      <c r="Z1" s="12" t="s">
        <v>27</v>
      </c>
      <c r="AA1" s="12" t="s">
        <v>64</v>
      </c>
      <c r="AB1" s="12" t="s">
        <v>54</v>
      </c>
      <c r="AC1" s="12" t="s">
        <v>33</v>
      </c>
      <c r="AD1" s="12" t="s">
        <v>38</v>
      </c>
      <c r="AE1" s="12" t="s">
        <v>39</v>
      </c>
      <c r="AF1" s="12" t="s">
        <v>43</v>
      </c>
    </row>
    <row r="2" spans="1:32" x14ac:dyDescent="0.25">
      <c r="A2" t="s">
        <v>111</v>
      </c>
      <c r="B2" t="s">
        <v>116</v>
      </c>
      <c r="C2" s="58" t="s">
        <v>42</v>
      </c>
      <c r="D2" s="41" t="s">
        <v>202</v>
      </c>
      <c r="E2" s="5">
        <v>335.92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>
        <v>335.92</v>
      </c>
      <c r="AF2">
        <v>1</v>
      </c>
    </row>
    <row r="3" spans="1:32" ht="30" x14ac:dyDescent="0.25">
      <c r="A3" t="s">
        <v>109</v>
      </c>
      <c r="B3" t="s">
        <v>116</v>
      </c>
      <c r="C3" s="58">
        <v>948</v>
      </c>
      <c r="D3" s="41" t="s">
        <v>203</v>
      </c>
      <c r="E3" s="5">
        <v>7.28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>
        <v>7.28</v>
      </c>
      <c r="AF3">
        <v>2</v>
      </c>
    </row>
    <row r="4" spans="1:32" x14ac:dyDescent="0.25">
      <c r="A4" t="s">
        <v>109</v>
      </c>
      <c r="B4" t="s">
        <v>116</v>
      </c>
      <c r="C4" s="58">
        <v>949</v>
      </c>
      <c r="D4" s="41" t="s">
        <v>204</v>
      </c>
      <c r="E4" s="5"/>
      <c r="F4" s="5"/>
      <c r="G4" s="5"/>
      <c r="H4" s="5">
        <v>9.2200000000000006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>
        <v>9.2200000000000006</v>
      </c>
      <c r="AF4">
        <v>3</v>
      </c>
    </row>
    <row r="5" spans="1:32" x14ac:dyDescent="0.25">
      <c r="A5" t="s">
        <v>109</v>
      </c>
      <c r="B5" t="s">
        <v>116</v>
      </c>
      <c r="C5" s="58">
        <v>950</v>
      </c>
      <c r="D5" s="41" t="s">
        <v>152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v>7.74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>
        <v>7.74</v>
      </c>
      <c r="AF5">
        <v>4</v>
      </c>
    </row>
    <row r="6" spans="1:32" x14ac:dyDescent="0.25">
      <c r="A6" t="s">
        <v>109</v>
      </c>
      <c r="B6" t="s">
        <v>116</v>
      </c>
      <c r="C6" s="58">
        <v>951</v>
      </c>
      <c r="D6" s="41" t="s">
        <v>112</v>
      </c>
      <c r="E6" s="5"/>
      <c r="F6" s="5">
        <v>8.67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>
        <v>8.67</v>
      </c>
      <c r="AF6">
        <v>5</v>
      </c>
    </row>
    <row r="7" spans="1:32" x14ac:dyDescent="0.25">
      <c r="A7" t="s">
        <v>109</v>
      </c>
      <c r="B7" t="s">
        <v>116</v>
      </c>
      <c r="C7" s="58">
        <v>952</v>
      </c>
      <c r="D7" s="41" t="s">
        <v>113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223.44</v>
      </c>
      <c r="T7" s="5"/>
      <c r="U7" s="5"/>
      <c r="V7" s="5"/>
      <c r="W7" s="5">
        <v>44.69</v>
      </c>
      <c r="X7" s="5"/>
      <c r="Y7" s="5"/>
      <c r="Z7" s="5"/>
      <c r="AA7" s="5"/>
      <c r="AB7" s="5"/>
      <c r="AC7" s="5"/>
      <c r="AD7" s="5">
        <v>268.13</v>
      </c>
      <c r="AF7">
        <v>6</v>
      </c>
    </row>
    <row r="8" spans="1:32" ht="30" x14ac:dyDescent="0.25">
      <c r="A8" t="s">
        <v>109</v>
      </c>
      <c r="B8" t="s">
        <v>116</v>
      </c>
      <c r="C8" s="58">
        <v>953</v>
      </c>
      <c r="D8" s="41" t="s">
        <v>114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v>248.32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>
        <v>248.32</v>
      </c>
      <c r="AF8">
        <v>7</v>
      </c>
    </row>
    <row r="9" spans="1:32" ht="30" x14ac:dyDescent="0.25">
      <c r="A9" t="s">
        <v>109</v>
      </c>
      <c r="B9" t="s">
        <v>116</v>
      </c>
      <c r="C9" s="58">
        <v>954</v>
      </c>
      <c r="D9" s="41" t="s">
        <v>115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139</v>
      </c>
      <c r="Z9" s="5"/>
      <c r="AA9" s="5"/>
      <c r="AB9" s="5"/>
      <c r="AC9" s="5"/>
      <c r="AD9" s="5">
        <v>139</v>
      </c>
      <c r="AF9">
        <v>8</v>
      </c>
    </row>
    <row r="10" spans="1:32" x14ac:dyDescent="0.25">
      <c r="A10" t="s">
        <v>133</v>
      </c>
      <c r="B10" t="s">
        <v>127</v>
      </c>
      <c r="C10" s="58" t="s">
        <v>42</v>
      </c>
      <c r="D10" s="41" t="s">
        <v>134</v>
      </c>
      <c r="E10" s="5">
        <v>343.2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>
        <v>343.2</v>
      </c>
      <c r="AF10">
        <v>9</v>
      </c>
    </row>
    <row r="11" spans="1:32" x14ac:dyDescent="0.25">
      <c r="A11" t="s">
        <v>133</v>
      </c>
      <c r="B11" t="s">
        <v>127</v>
      </c>
      <c r="C11" s="58">
        <v>955</v>
      </c>
      <c r="D11" s="41" t="s">
        <v>204</v>
      </c>
      <c r="E11" s="5"/>
      <c r="F11" s="5"/>
      <c r="G11" s="5"/>
      <c r="H11" s="5">
        <v>1.89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>
        <v>1.89</v>
      </c>
      <c r="AF11">
        <v>10</v>
      </c>
    </row>
    <row r="12" spans="1:32" x14ac:dyDescent="0.25">
      <c r="A12" t="s">
        <v>133</v>
      </c>
      <c r="B12" t="s">
        <v>127</v>
      </c>
      <c r="C12" s="58">
        <v>956</v>
      </c>
      <c r="D12" s="41" t="s">
        <v>135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v>16.46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v>16.46</v>
      </c>
      <c r="AF12">
        <v>11</v>
      </c>
    </row>
    <row r="13" spans="1:32" x14ac:dyDescent="0.25">
      <c r="A13" t="s">
        <v>133</v>
      </c>
      <c r="B13" t="s">
        <v>127</v>
      </c>
      <c r="C13" s="58">
        <v>957</v>
      </c>
      <c r="D13" s="41" t="s">
        <v>136</v>
      </c>
      <c r="E13" s="5"/>
      <c r="F13" s="5">
        <v>8.67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>
        <v>8.67</v>
      </c>
      <c r="AF13">
        <v>12</v>
      </c>
    </row>
    <row r="14" spans="1:32" x14ac:dyDescent="0.25">
      <c r="A14" t="s">
        <v>133</v>
      </c>
      <c r="B14" t="s">
        <v>127</v>
      </c>
      <c r="C14" s="58">
        <v>958</v>
      </c>
      <c r="D14" s="41" t="s">
        <v>234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230.14</v>
      </c>
      <c r="T14" s="5"/>
      <c r="U14" s="5"/>
      <c r="V14" s="5"/>
      <c r="W14" s="5">
        <v>46.03</v>
      </c>
      <c r="X14" s="5"/>
      <c r="Y14" s="5"/>
      <c r="Z14" s="5"/>
      <c r="AA14" s="5"/>
      <c r="AB14" s="5"/>
      <c r="AC14" s="5"/>
      <c r="AD14" s="5">
        <v>276.17</v>
      </c>
      <c r="AF14">
        <v>13</v>
      </c>
    </row>
    <row r="15" spans="1:32" x14ac:dyDescent="0.25">
      <c r="A15" t="s">
        <v>133</v>
      </c>
      <c r="B15" t="s">
        <v>127</v>
      </c>
      <c r="C15" s="58">
        <v>959</v>
      </c>
      <c r="D15" s="41" t="s">
        <v>137</v>
      </c>
      <c r="E15" s="5"/>
      <c r="F15" s="5"/>
      <c r="G15" s="5"/>
      <c r="H15" s="5"/>
      <c r="I15" s="5"/>
      <c r="J15" s="5">
        <v>857.08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>
        <v>857.08</v>
      </c>
      <c r="AF15">
        <v>14</v>
      </c>
    </row>
    <row r="16" spans="1:32" x14ac:dyDescent="0.25">
      <c r="A16" t="s">
        <v>133</v>
      </c>
      <c r="B16" t="s">
        <v>127</v>
      </c>
      <c r="C16" s="58">
        <v>960</v>
      </c>
      <c r="D16" s="41" t="s">
        <v>138</v>
      </c>
      <c r="E16" s="5"/>
      <c r="F16" s="5"/>
      <c r="G16" s="5"/>
      <c r="H16" s="5"/>
      <c r="I16" s="5"/>
      <c r="J16" s="5"/>
      <c r="K16" s="5"/>
      <c r="L16" s="5"/>
      <c r="M16" s="5">
        <v>97.9</v>
      </c>
      <c r="N16" s="5"/>
      <c r="O16" s="5"/>
      <c r="P16" s="5"/>
      <c r="Q16" s="5"/>
      <c r="R16" s="5"/>
      <c r="S16" s="5"/>
      <c r="T16" s="5"/>
      <c r="U16" s="5"/>
      <c r="V16" s="5"/>
      <c r="W16" s="5">
        <v>19.579999999999998</v>
      </c>
      <c r="X16" s="5"/>
      <c r="Y16" s="5"/>
      <c r="Z16" s="5"/>
      <c r="AA16" s="5"/>
      <c r="AB16" s="5"/>
      <c r="AC16" s="5"/>
      <c r="AD16" s="5">
        <v>117.48</v>
      </c>
      <c r="AF16">
        <v>15</v>
      </c>
    </row>
    <row r="17" spans="1:32" x14ac:dyDescent="0.25">
      <c r="A17" t="s">
        <v>133</v>
      </c>
      <c r="B17" t="s">
        <v>127</v>
      </c>
      <c r="C17" s="58">
        <v>961</v>
      </c>
      <c r="D17" s="41" t="s">
        <v>139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500</v>
      </c>
      <c r="Z17" s="5"/>
      <c r="AA17" s="5"/>
      <c r="AB17" s="5"/>
      <c r="AC17" s="5"/>
      <c r="AD17" s="5">
        <v>500</v>
      </c>
      <c r="AF17">
        <v>16</v>
      </c>
    </row>
    <row r="18" spans="1:32" x14ac:dyDescent="0.25">
      <c r="A18" t="s">
        <v>133</v>
      </c>
      <c r="B18" t="s">
        <v>127</v>
      </c>
      <c r="C18" s="58">
        <v>962</v>
      </c>
      <c r="D18" s="41" t="s">
        <v>140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100</v>
      </c>
      <c r="Z18" s="5"/>
      <c r="AA18" s="5"/>
      <c r="AB18" s="5"/>
      <c r="AC18" s="5"/>
      <c r="AD18" s="5">
        <v>100</v>
      </c>
      <c r="AF18">
        <v>17</v>
      </c>
    </row>
    <row r="19" spans="1:32" ht="30" x14ac:dyDescent="0.25">
      <c r="A19" t="s">
        <v>148</v>
      </c>
      <c r="B19" t="s">
        <v>144</v>
      </c>
      <c r="C19" s="58">
        <v>963</v>
      </c>
      <c r="D19" s="41" t="s">
        <v>235</v>
      </c>
      <c r="E19" s="5"/>
      <c r="F19" s="5"/>
      <c r="G19" s="5"/>
      <c r="H19" s="5"/>
      <c r="I19" s="5">
        <v>869.49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173.9</v>
      </c>
      <c r="X19" s="5"/>
      <c r="Y19" s="5"/>
      <c r="Z19" s="5"/>
      <c r="AA19" s="5"/>
      <c r="AB19" s="5"/>
      <c r="AC19" s="5"/>
      <c r="AD19" s="5">
        <v>1043.3900000000001</v>
      </c>
      <c r="AF19">
        <v>18</v>
      </c>
    </row>
    <row r="20" spans="1:32" x14ac:dyDescent="0.25">
      <c r="A20" t="s">
        <v>143</v>
      </c>
      <c r="B20" t="s">
        <v>144</v>
      </c>
      <c r="C20" s="58" t="s">
        <v>42</v>
      </c>
      <c r="D20" s="41" t="s">
        <v>145</v>
      </c>
      <c r="E20" s="5">
        <v>343.2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343.2</v>
      </c>
      <c r="AF20">
        <v>19</v>
      </c>
    </row>
    <row r="21" spans="1:32" x14ac:dyDescent="0.25">
      <c r="A21" t="s">
        <v>143</v>
      </c>
      <c r="B21" t="s">
        <v>144</v>
      </c>
      <c r="C21" s="58">
        <v>964</v>
      </c>
      <c r="D21" s="41" t="s">
        <v>204</v>
      </c>
      <c r="E21" s="5"/>
      <c r="F21" s="5"/>
      <c r="G21" s="5"/>
      <c r="H21" s="5">
        <v>3.94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>
        <v>3.94</v>
      </c>
      <c r="AF21">
        <v>20</v>
      </c>
    </row>
    <row r="22" spans="1:32" x14ac:dyDescent="0.25">
      <c r="A22" t="s">
        <v>143</v>
      </c>
      <c r="B22" t="s">
        <v>144</v>
      </c>
      <c r="C22" s="58">
        <v>965</v>
      </c>
      <c r="D22" s="41" t="s">
        <v>135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v>7.74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7.74</v>
      </c>
      <c r="AF22">
        <v>21</v>
      </c>
    </row>
    <row r="23" spans="1:32" x14ac:dyDescent="0.25">
      <c r="A23" t="s">
        <v>143</v>
      </c>
      <c r="B23" t="s">
        <v>144</v>
      </c>
      <c r="C23" s="58">
        <v>966</v>
      </c>
      <c r="D23" s="41" t="s">
        <v>146</v>
      </c>
      <c r="E23" s="5"/>
      <c r="F23" s="5">
        <v>8.67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>
        <v>8.67</v>
      </c>
      <c r="AF23">
        <v>22</v>
      </c>
    </row>
    <row r="24" spans="1:32" x14ac:dyDescent="0.25">
      <c r="A24" t="s">
        <v>143</v>
      </c>
      <c r="B24" t="s">
        <v>144</v>
      </c>
      <c r="C24" s="58">
        <v>967</v>
      </c>
      <c r="D24" s="41" t="s">
        <v>147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230.14</v>
      </c>
      <c r="T24" s="5"/>
      <c r="U24" s="5"/>
      <c r="V24" s="5"/>
      <c r="W24" s="5">
        <v>46.03</v>
      </c>
      <c r="X24" s="5"/>
      <c r="Y24" s="5"/>
      <c r="Z24" s="5"/>
      <c r="AA24" s="5"/>
      <c r="AB24" s="5"/>
      <c r="AC24" s="5"/>
      <c r="AD24" s="5">
        <v>276.17</v>
      </c>
      <c r="AF24">
        <v>23</v>
      </c>
    </row>
    <row r="25" spans="1:32" x14ac:dyDescent="0.25">
      <c r="A25" t="s">
        <v>159</v>
      </c>
      <c r="B25" t="s">
        <v>170</v>
      </c>
      <c r="C25" s="58" t="s">
        <v>42</v>
      </c>
      <c r="D25" s="41" t="s">
        <v>160</v>
      </c>
      <c r="E25" s="5">
        <v>343.2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>
        <v>343.2</v>
      </c>
      <c r="AF25">
        <v>24</v>
      </c>
    </row>
    <row r="26" spans="1:32" x14ac:dyDescent="0.25">
      <c r="A26" t="s">
        <v>161</v>
      </c>
      <c r="B26" t="s">
        <v>170</v>
      </c>
      <c r="C26" s="58" t="s">
        <v>42</v>
      </c>
      <c r="D26" s="41" t="s">
        <v>162</v>
      </c>
      <c r="E26" s="5">
        <v>343.2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>
        <v>343.2</v>
      </c>
      <c r="AF26">
        <v>25</v>
      </c>
    </row>
    <row r="27" spans="1:32" x14ac:dyDescent="0.25">
      <c r="A27" t="s">
        <v>163</v>
      </c>
      <c r="B27" t="s">
        <v>170</v>
      </c>
      <c r="C27" s="58">
        <v>968</v>
      </c>
      <c r="D27" s="41" t="s">
        <v>135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7.74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v>7.74</v>
      </c>
      <c r="AF27">
        <v>26</v>
      </c>
    </row>
    <row r="28" spans="1:32" x14ac:dyDescent="0.25">
      <c r="A28" t="s">
        <v>163</v>
      </c>
      <c r="B28" t="s">
        <v>170</v>
      </c>
      <c r="C28" s="58">
        <v>969</v>
      </c>
      <c r="D28" s="41" t="s">
        <v>164</v>
      </c>
      <c r="E28" s="5"/>
      <c r="F28" s="5">
        <v>8.67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>
        <v>8.67</v>
      </c>
      <c r="AF28">
        <v>27</v>
      </c>
    </row>
    <row r="29" spans="1:32" x14ac:dyDescent="0.25">
      <c r="A29" t="s">
        <v>163</v>
      </c>
      <c r="B29" t="s">
        <v>170</v>
      </c>
      <c r="C29" s="58">
        <v>970</v>
      </c>
      <c r="D29" s="41" t="s">
        <v>165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230.14</v>
      </c>
      <c r="T29" s="5"/>
      <c r="U29" s="5"/>
      <c r="V29" s="5"/>
      <c r="W29" s="5">
        <v>46.03</v>
      </c>
      <c r="X29" s="5"/>
      <c r="Y29" s="5"/>
      <c r="Z29" s="5"/>
      <c r="AA29" s="5"/>
      <c r="AB29" s="5"/>
      <c r="AC29" s="5"/>
      <c r="AD29" s="5">
        <v>276.17</v>
      </c>
      <c r="AF29">
        <v>28</v>
      </c>
    </row>
    <row r="30" spans="1:32" x14ac:dyDescent="0.25">
      <c r="A30" t="s">
        <v>163</v>
      </c>
      <c r="B30" t="s">
        <v>170</v>
      </c>
      <c r="C30" s="58">
        <v>971</v>
      </c>
      <c r="D30" s="41" t="s">
        <v>166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165</v>
      </c>
      <c r="Q30" s="5"/>
      <c r="R30" s="5"/>
      <c r="S30" s="5"/>
      <c r="T30" s="5"/>
      <c r="U30" s="5"/>
      <c r="V30" s="5"/>
      <c r="W30" s="5">
        <v>33</v>
      </c>
      <c r="X30" s="5"/>
      <c r="Y30" s="5"/>
      <c r="Z30" s="5"/>
      <c r="AA30" s="5"/>
      <c r="AB30" s="5"/>
      <c r="AC30" s="5"/>
      <c r="AD30" s="5">
        <v>198</v>
      </c>
      <c r="AF30">
        <v>29</v>
      </c>
    </row>
    <row r="31" spans="1:32" x14ac:dyDescent="0.25">
      <c r="A31" t="s">
        <v>163</v>
      </c>
      <c r="B31" t="s">
        <v>170</v>
      </c>
      <c r="C31" s="58">
        <v>972</v>
      </c>
      <c r="D31" s="41" t="s">
        <v>167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100</v>
      </c>
      <c r="R31" s="5"/>
      <c r="S31" s="5"/>
      <c r="T31" s="5"/>
      <c r="U31" s="5"/>
      <c r="V31" s="5"/>
      <c r="W31" s="5">
        <v>20</v>
      </c>
      <c r="X31" s="5"/>
      <c r="Y31" s="5"/>
      <c r="Z31" s="5"/>
      <c r="AA31" s="5"/>
      <c r="AB31" s="5"/>
      <c r="AC31" s="5"/>
      <c r="AD31" s="5">
        <v>120</v>
      </c>
      <c r="AF31">
        <v>30</v>
      </c>
    </row>
    <row r="32" spans="1:32" ht="30" x14ac:dyDescent="0.25">
      <c r="A32" t="s">
        <v>163</v>
      </c>
      <c r="B32" t="s">
        <v>170</v>
      </c>
      <c r="C32" s="58">
        <v>973</v>
      </c>
      <c r="D32" s="41" t="s">
        <v>168</v>
      </c>
      <c r="E32" s="5"/>
      <c r="F32" s="5"/>
      <c r="G32" s="5"/>
      <c r="H32" s="5"/>
      <c r="I32" s="5"/>
      <c r="J32" s="5"/>
      <c r="K32" s="5">
        <v>69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13.8</v>
      </c>
      <c r="X32" s="5"/>
      <c r="Y32" s="5"/>
      <c r="Z32" s="5"/>
      <c r="AA32" s="5"/>
      <c r="AB32" s="5"/>
      <c r="AC32" s="5"/>
      <c r="AD32" s="5">
        <v>82.8</v>
      </c>
      <c r="AF32">
        <v>31</v>
      </c>
    </row>
    <row r="33" spans="1:32" x14ac:dyDescent="0.25">
      <c r="A33" t="s">
        <v>163</v>
      </c>
      <c r="B33" t="s">
        <v>170</v>
      </c>
      <c r="C33" s="58">
        <v>974</v>
      </c>
      <c r="D33" s="41" t="s">
        <v>169</v>
      </c>
      <c r="E33" s="5"/>
      <c r="F33" s="5"/>
      <c r="G33" s="5"/>
      <c r="H33" s="5"/>
      <c r="I33" s="5"/>
      <c r="J33" s="5"/>
      <c r="K33" s="5"/>
      <c r="L33" s="5"/>
      <c r="M33" s="5">
        <v>36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36</v>
      </c>
      <c r="AF33">
        <v>32</v>
      </c>
    </row>
    <row r="34" spans="1:32" x14ac:dyDescent="0.25">
      <c r="A34" t="s">
        <v>177</v>
      </c>
      <c r="B34" t="s">
        <v>184</v>
      </c>
      <c r="C34" s="58" t="s">
        <v>42</v>
      </c>
      <c r="D34" s="41" t="s">
        <v>178</v>
      </c>
      <c r="E34" s="5">
        <v>343.2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343.2</v>
      </c>
      <c r="AF34">
        <v>33</v>
      </c>
    </row>
    <row r="35" spans="1:32" x14ac:dyDescent="0.25">
      <c r="A35" t="s">
        <v>176</v>
      </c>
      <c r="B35" t="s">
        <v>184</v>
      </c>
      <c r="C35" s="58">
        <v>975</v>
      </c>
      <c r="D35" s="41" t="s">
        <v>135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7.74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>
        <v>7.74</v>
      </c>
      <c r="AF35">
        <v>34</v>
      </c>
    </row>
    <row r="36" spans="1:32" x14ac:dyDescent="0.25">
      <c r="A36" t="s">
        <v>176</v>
      </c>
      <c r="B36" t="s">
        <v>184</v>
      </c>
      <c r="C36" s="58">
        <v>976</v>
      </c>
      <c r="D36" s="41" t="s">
        <v>227</v>
      </c>
      <c r="E36" s="5"/>
      <c r="F36" s="5">
        <v>8.67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8.67</v>
      </c>
      <c r="AF36">
        <v>35</v>
      </c>
    </row>
    <row r="37" spans="1:32" x14ac:dyDescent="0.25">
      <c r="A37" t="s">
        <v>176</v>
      </c>
      <c r="B37" t="s">
        <v>184</v>
      </c>
      <c r="C37" s="58">
        <v>977</v>
      </c>
      <c r="D37" s="41" t="s">
        <v>228</v>
      </c>
      <c r="E37" s="5"/>
      <c r="F37" s="5"/>
      <c r="G37" s="5"/>
      <c r="H37" s="5">
        <v>89.55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>
        <v>89.55</v>
      </c>
      <c r="AF37">
        <v>36</v>
      </c>
    </row>
    <row r="38" spans="1:32" x14ac:dyDescent="0.25">
      <c r="A38" t="s">
        <v>176</v>
      </c>
      <c r="B38" t="s">
        <v>184</v>
      </c>
      <c r="C38" s="58">
        <v>978</v>
      </c>
      <c r="D38" s="41" t="s">
        <v>179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v>230.14</v>
      </c>
      <c r="T38" s="5"/>
      <c r="U38" s="5"/>
      <c r="V38" s="5"/>
      <c r="W38" s="5">
        <v>46.03</v>
      </c>
      <c r="X38" s="5"/>
      <c r="Y38" s="5"/>
      <c r="Z38" s="5"/>
      <c r="AA38" s="5"/>
      <c r="AB38" s="5"/>
      <c r="AC38" s="5"/>
      <c r="AD38" s="5">
        <v>276.17</v>
      </c>
      <c r="AF38">
        <v>37</v>
      </c>
    </row>
    <row r="39" spans="1:32" x14ac:dyDescent="0.25">
      <c r="A39" t="s">
        <v>176</v>
      </c>
      <c r="B39" t="s">
        <v>184</v>
      </c>
      <c r="C39" s="58">
        <v>979</v>
      </c>
      <c r="D39" s="41" t="s">
        <v>180</v>
      </c>
      <c r="E39" s="5"/>
      <c r="F39" s="5"/>
      <c r="G39" s="5"/>
      <c r="H39" s="5">
        <v>54.23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10.85</v>
      </c>
      <c r="X39" s="5"/>
      <c r="Y39" s="5"/>
      <c r="Z39" s="5"/>
      <c r="AA39" s="5"/>
      <c r="AB39" s="5"/>
      <c r="AC39" s="5"/>
      <c r="AD39" s="5">
        <v>65.08</v>
      </c>
      <c r="AF39">
        <v>38</v>
      </c>
    </row>
    <row r="40" spans="1:32" x14ac:dyDescent="0.25">
      <c r="A40" t="s">
        <v>176</v>
      </c>
      <c r="B40" t="s">
        <v>184</v>
      </c>
      <c r="C40" s="58">
        <v>980</v>
      </c>
      <c r="D40" s="41" t="s">
        <v>180</v>
      </c>
      <c r="E40" s="5"/>
      <c r="F40" s="5"/>
      <c r="G40" s="5"/>
      <c r="H40" s="5">
        <v>22.64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4.53</v>
      </c>
      <c r="X40" s="5"/>
      <c r="Y40" s="5"/>
      <c r="Z40" s="5"/>
      <c r="AA40" s="5"/>
      <c r="AB40" s="5"/>
      <c r="AC40" s="5"/>
      <c r="AD40" s="5">
        <v>27.17</v>
      </c>
      <c r="AF40">
        <v>39</v>
      </c>
    </row>
    <row r="41" spans="1:32" x14ac:dyDescent="0.25">
      <c r="A41" t="s">
        <v>176</v>
      </c>
      <c r="B41" t="s">
        <v>184</v>
      </c>
      <c r="C41" s="58">
        <v>981</v>
      </c>
      <c r="D41" s="41" t="s">
        <v>181</v>
      </c>
      <c r="E41" s="5"/>
      <c r="F41" s="5"/>
      <c r="G41" s="5"/>
      <c r="H41" s="5">
        <v>28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5.6</v>
      </c>
      <c r="X41" s="5"/>
      <c r="Y41" s="5"/>
      <c r="Z41" s="5"/>
      <c r="AA41" s="5"/>
      <c r="AB41" s="5"/>
      <c r="AC41" s="5"/>
      <c r="AD41" s="5">
        <v>33.6</v>
      </c>
      <c r="AF41">
        <v>40</v>
      </c>
    </row>
    <row r="42" spans="1:32" x14ac:dyDescent="0.25">
      <c r="A42" t="s">
        <v>176</v>
      </c>
      <c r="B42" t="s">
        <v>184</v>
      </c>
      <c r="C42" s="58">
        <v>982</v>
      </c>
      <c r="D42" s="41" t="s">
        <v>182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v>230.14</v>
      </c>
      <c r="T42" s="5"/>
      <c r="U42" s="5"/>
      <c r="V42" s="5"/>
      <c r="W42" s="5">
        <v>46.03</v>
      </c>
      <c r="X42" s="5"/>
      <c r="Y42" s="5"/>
      <c r="Z42" s="5"/>
      <c r="AA42" s="5"/>
      <c r="AB42" s="5"/>
      <c r="AC42" s="5"/>
      <c r="AD42" s="5">
        <v>276.17</v>
      </c>
      <c r="AF42">
        <v>41</v>
      </c>
    </row>
    <row r="43" spans="1:32" x14ac:dyDescent="0.25">
      <c r="A43" t="s">
        <v>190</v>
      </c>
      <c r="B43" t="s">
        <v>250</v>
      </c>
      <c r="C43" s="58" t="s">
        <v>42</v>
      </c>
      <c r="D43" s="41" t="s">
        <v>191</v>
      </c>
      <c r="E43" s="5">
        <v>343.2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343.2</v>
      </c>
      <c r="AF43">
        <v>42</v>
      </c>
    </row>
    <row r="44" spans="1:32" x14ac:dyDescent="0.25">
      <c r="A44" t="s">
        <v>190</v>
      </c>
      <c r="B44" t="s">
        <v>250</v>
      </c>
      <c r="C44" s="58">
        <v>983</v>
      </c>
      <c r="D44" s="41" t="s">
        <v>135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>
        <v>7.74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>
        <v>7.74</v>
      </c>
      <c r="AF44">
        <v>43</v>
      </c>
    </row>
    <row r="45" spans="1:32" x14ac:dyDescent="0.25">
      <c r="A45" t="s">
        <v>190</v>
      </c>
      <c r="B45" t="s">
        <v>250</v>
      </c>
      <c r="C45" s="58">
        <v>984</v>
      </c>
      <c r="D45" s="41" t="s">
        <v>229</v>
      </c>
      <c r="E45" s="5"/>
      <c r="F45" s="5">
        <v>8.67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>
        <v>8.67</v>
      </c>
      <c r="AF45">
        <v>44</v>
      </c>
    </row>
    <row r="46" spans="1:32" x14ac:dyDescent="0.25">
      <c r="A46" t="s">
        <v>190</v>
      </c>
      <c r="B46" t="s">
        <v>250</v>
      </c>
      <c r="C46" s="58">
        <v>985</v>
      </c>
      <c r="D46" s="41" t="s">
        <v>204</v>
      </c>
      <c r="E46" s="5"/>
      <c r="F46" s="5"/>
      <c r="G46" s="5"/>
      <c r="H46" s="5">
        <v>2.52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>
        <v>2.52</v>
      </c>
      <c r="AF46">
        <v>45</v>
      </c>
    </row>
    <row r="47" spans="1:32" x14ac:dyDescent="0.25">
      <c r="A47" t="s">
        <v>190</v>
      </c>
      <c r="B47" t="s">
        <v>250</v>
      </c>
      <c r="C47" s="58">
        <v>986</v>
      </c>
      <c r="D47" s="41" t="s">
        <v>192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230.14</v>
      </c>
      <c r="T47" s="5"/>
      <c r="U47" s="5"/>
      <c r="V47" s="5"/>
      <c r="W47" s="5">
        <v>46.03</v>
      </c>
      <c r="X47" s="5"/>
      <c r="Y47" s="5"/>
      <c r="Z47" s="5"/>
      <c r="AA47" s="5"/>
      <c r="AB47" s="5"/>
      <c r="AC47" s="5"/>
      <c r="AD47" s="5">
        <v>276.17</v>
      </c>
      <c r="AF47">
        <v>46</v>
      </c>
    </row>
    <row r="48" spans="1:32" ht="30" x14ac:dyDescent="0.25">
      <c r="A48" t="s">
        <v>190</v>
      </c>
      <c r="B48" t="s">
        <v>250</v>
      </c>
      <c r="C48" s="58">
        <v>987</v>
      </c>
      <c r="D48" s="41" t="s">
        <v>193</v>
      </c>
      <c r="E48" s="5"/>
      <c r="F48" s="7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/>
      <c r="Y48" s="5"/>
      <c r="Z48" s="5"/>
      <c r="AA48" s="5"/>
      <c r="AB48" s="5">
        <v>324</v>
      </c>
      <c r="AC48" s="5"/>
      <c r="AD48" s="5">
        <v>324</v>
      </c>
      <c r="AF48">
        <v>47</v>
      </c>
    </row>
    <row r="49" spans="1:32" x14ac:dyDescent="0.25">
      <c r="A49" t="s">
        <v>190</v>
      </c>
      <c r="B49" t="s">
        <v>250</v>
      </c>
      <c r="C49" s="58">
        <v>988</v>
      </c>
      <c r="D49" s="41" t="s">
        <v>194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v>68</v>
      </c>
      <c r="U49" s="5"/>
      <c r="V49" s="5"/>
      <c r="W49" s="5">
        <v>13.6</v>
      </c>
      <c r="X49" s="5"/>
      <c r="Y49" s="5"/>
      <c r="Z49" s="5"/>
      <c r="AA49" s="5"/>
      <c r="AB49" s="5"/>
      <c r="AC49" s="5"/>
      <c r="AD49" s="5">
        <v>81.599999999999994</v>
      </c>
      <c r="AF49">
        <v>48</v>
      </c>
    </row>
    <row r="50" spans="1:32" ht="30" x14ac:dyDescent="0.25">
      <c r="A50" t="s">
        <v>190</v>
      </c>
      <c r="B50" t="s">
        <v>250</v>
      </c>
      <c r="C50" s="58">
        <v>989</v>
      </c>
      <c r="D50" s="41" t="s">
        <v>201</v>
      </c>
      <c r="E50" s="5"/>
      <c r="F50" s="5"/>
      <c r="G50" s="5"/>
      <c r="H50" s="5">
        <v>100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20</v>
      </c>
      <c r="X50" s="5"/>
      <c r="Y50" s="5"/>
      <c r="Z50" s="5"/>
      <c r="AA50" s="5"/>
      <c r="AB50" s="5"/>
      <c r="AC50" s="5"/>
      <c r="AD50" s="5">
        <v>120</v>
      </c>
      <c r="AF50">
        <v>49</v>
      </c>
    </row>
    <row r="51" spans="1:32" x14ac:dyDescent="0.25">
      <c r="A51" t="s">
        <v>206</v>
      </c>
      <c r="C51" s="58">
        <v>990</v>
      </c>
      <c r="D51" s="41" t="s">
        <v>207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>
        <v>0</v>
      </c>
      <c r="AF51">
        <v>50</v>
      </c>
    </row>
    <row r="52" spans="1:32" ht="30" x14ac:dyDescent="0.25">
      <c r="A52" t="s">
        <v>205</v>
      </c>
      <c r="B52" t="s">
        <v>251</v>
      </c>
      <c r="C52" s="58">
        <v>991</v>
      </c>
      <c r="D52" s="41" t="s">
        <v>212</v>
      </c>
      <c r="E52" s="5"/>
      <c r="F52" s="5"/>
      <c r="G52" s="5"/>
      <c r="H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410</v>
      </c>
      <c r="U52" s="5"/>
      <c r="V52" s="5"/>
      <c r="W52" s="5">
        <v>82</v>
      </c>
      <c r="X52" s="5"/>
      <c r="Y52" s="5"/>
      <c r="Z52" s="5"/>
      <c r="AA52" s="5"/>
      <c r="AB52" s="5"/>
      <c r="AC52" s="5"/>
      <c r="AD52" s="5">
        <v>492</v>
      </c>
      <c r="AF52">
        <v>51</v>
      </c>
    </row>
    <row r="53" spans="1:32" ht="75" x14ac:dyDescent="0.25">
      <c r="A53" t="s">
        <v>211</v>
      </c>
      <c r="B53" t="s">
        <v>251</v>
      </c>
      <c r="C53" s="58" t="s">
        <v>42</v>
      </c>
      <c r="D53" s="41" t="s">
        <v>335</v>
      </c>
      <c r="E53" s="5">
        <v>343.2</v>
      </c>
      <c r="F53" s="5"/>
      <c r="G53" s="5"/>
      <c r="H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90">
        <v>343.2</v>
      </c>
      <c r="AF53">
        <v>52</v>
      </c>
    </row>
    <row r="54" spans="1:32" x14ac:dyDescent="0.25">
      <c r="A54" t="s">
        <v>213</v>
      </c>
      <c r="B54" t="s">
        <v>251</v>
      </c>
      <c r="C54" s="58">
        <v>992</v>
      </c>
      <c r="D54" s="41" t="s">
        <v>152</v>
      </c>
      <c r="E54" s="5"/>
      <c r="F54" s="5"/>
      <c r="G54" s="5"/>
      <c r="H54" s="5"/>
      <c r="J54" s="5"/>
      <c r="K54" s="5"/>
      <c r="L54" s="5"/>
      <c r="M54" s="5"/>
      <c r="N54" s="5"/>
      <c r="O54" s="5"/>
      <c r="P54" s="5"/>
      <c r="Q54" s="5"/>
      <c r="R54" s="5">
        <v>7.74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>
        <v>7.74</v>
      </c>
      <c r="AF54">
        <v>53</v>
      </c>
    </row>
    <row r="55" spans="1:32" ht="45" x14ac:dyDescent="0.25">
      <c r="A55" t="s">
        <v>213</v>
      </c>
      <c r="B55" t="s">
        <v>251</v>
      </c>
      <c r="C55" s="58">
        <v>993</v>
      </c>
      <c r="D55" s="41" t="s">
        <v>214</v>
      </c>
      <c r="E55" s="5"/>
      <c r="F55" s="5"/>
      <c r="G55" s="5"/>
      <c r="H55" s="5"/>
      <c r="J55" s="5"/>
      <c r="K55" s="5"/>
      <c r="L55" s="5"/>
      <c r="M55" s="5"/>
      <c r="N55" s="5"/>
      <c r="O55" s="5"/>
      <c r="P55" s="5"/>
      <c r="Q55" s="5"/>
      <c r="R55" s="5">
        <v>19.940000000000001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>
        <v>19.940000000000001</v>
      </c>
      <c r="AF55">
        <v>54</v>
      </c>
    </row>
    <row r="56" spans="1:32" ht="30" x14ac:dyDescent="0.25">
      <c r="A56" t="s">
        <v>213</v>
      </c>
      <c r="B56" t="s">
        <v>251</v>
      </c>
      <c r="C56" s="58">
        <v>994</v>
      </c>
      <c r="D56" s="41" t="s">
        <v>230</v>
      </c>
      <c r="E56" s="5"/>
      <c r="F56" s="5"/>
      <c r="G56" s="5"/>
      <c r="H56" s="5"/>
      <c r="J56" s="5"/>
      <c r="K56" s="5">
        <v>145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>
        <v>29</v>
      </c>
      <c r="X56" s="5"/>
      <c r="Y56" s="5"/>
      <c r="Z56" s="5"/>
      <c r="AA56" s="5"/>
      <c r="AB56" s="5"/>
      <c r="AC56" s="5"/>
      <c r="AD56" s="5">
        <v>174</v>
      </c>
      <c r="AF56">
        <v>55</v>
      </c>
    </row>
    <row r="57" spans="1:32" x14ac:dyDescent="0.25">
      <c r="A57" t="s">
        <v>213</v>
      </c>
      <c r="B57" t="s">
        <v>251</v>
      </c>
      <c r="C57" s="58">
        <v>995</v>
      </c>
      <c r="D57" s="41" t="s">
        <v>231</v>
      </c>
      <c r="E57" s="5"/>
      <c r="F57" s="5">
        <v>8.67</v>
      </c>
      <c r="G57" s="5"/>
      <c r="H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>
        <v>8.67</v>
      </c>
      <c r="AF57">
        <v>56</v>
      </c>
    </row>
    <row r="58" spans="1:32" x14ac:dyDescent="0.25">
      <c r="A58" t="s">
        <v>213</v>
      </c>
      <c r="B58" t="s">
        <v>251</v>
      </c>
      <c r="C58" s="58">
        <v>996</v>
      </c>
      <c r="D58" s="41" t="s">
        <v>232</v>
      </c>
      <c r="E58" s="5"/>
      <c r="F58" s="5"/>
      <c r="G58" s="5"/>
      <c r="H58" s="5">
        <v>2.52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>
        <v>2.52</v>
      </c>
      <c r="AF58">
        <v>57</v>
      </c>
    </row>
    <row r="59" spans="1:32" x14ac:dyDescent="0.25">
      <c r="A59" t="s">
        <v>213</v>
      </c>
      <c r="B59" t="s">
        <v>251</v>
      </c>
      <c r="C59" s="58">
        <v>997</v>
      </c>
      <c r="D59" s="41" t="s">
        <v>215</v>
      </c>
      <c r="E59" s="5"/>
      <c r="F59" s="5"/>
      <c r="G59" s="5"/>
      <c r="H59" s="5"/>
      <c r="J59" s="5"/>
      <c r="K59" s="5"/>
      <c r="L59" s="5"/>
      <c r="M59" s="5"/>
      <c r="N59" s="5"/>
      <c r="O59" s="5"/>
      <c r="P59" s="5"/>
      <c r="Q59" s="5"/>
      <c r="R59" s="5"/>
      <c r="S59" s="5">
        <v>230.14</v>
      </c>
      <c r="T59" s="5"/>
      <c r="U59" s="5"/>
      <c r="V59" s="5"/>
      <c r="W59" s="5">
        <v>46.03</v>
      </c>
      <c r="X59" s="5"/>
      <c r="Y59" s="5"/>
      <c r="Z59" s="5"/>
      <c r="AA59" s="5"/>
      <c r="AB59" s="5"/>
      <c r="AC59" s="5"/>
      <c r="AD59" s="5">
        <v>276.17</v>
      </c>
      <c r="AF59">
        <v>58</v>
      </c>
    </row>
    <row r="60" spans="1:32" x14ac:dyDescent="0.25">
      <c r="A60" t="s">
        <v>213</v>
      </c>
      <c r="B60" t="s">
        <v>251</v>
      </c>
      <c r="C60" s="58">
        <v>998</v>
      </c>
      <c r="D60" s="41" t="s">
        <v>216</v>
      </c>
      <c r="E60" s="5"/>
      <c r="F60" s="5"/>
      <c r="G60" s="5"/>
      <c r="H60" s="5">
        <v>55.65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>
        <v>11.13</v>
      </c>
      <c r="X60" s="5"/>
      <c r="Y60" s="5"/>
      <c r="Z60" s="5"/>
      <c r="AA60" s="5"/>
      <c r="AB60" s="5"/>
      <c r="AC60" s="5"/>
      <c r="AD60" s="5">
        <v>66.78</v>
      </c>
      <c r="AF60">
        <v>59</v>
      </c>
    </row>
    <row r="61" spans="1:32" ht="30" x14ac:dyDescent="0.25">
      <c r="A61" t="s">
        <v>213</v>
      </c>
      <c r="B61" t="s">
        <v>251</v>
      </c>
      <c r="C61" s="58">
        <v>999</v>
      </c>
      <c r="D61" s="41" t="s">
        <v>233</v>
      </c>
      <c r="E61" s="5"/>
      <c r="F61" s="5"/>
      <c r="G61" s="5"/>
      <c r="H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v>13</v>
      </c>
      <c r="Z61" s="5"/>
      <c r="AA61" s="5"/>
      <c r="AB61" s="5"/>
      <c r="AC61" s="5"/>
      <c r="AD61" s="5">
        <v>13</v>
      </c>
      <c r="AF61">
        <v>60</v>
      </c>
    </row>
    <row r="62" spans="1:32" x14ac:dyDescent="0.25">
      <c r="A62" t="s">
        <v>213</v>
      </c>
      <c r="B62" t="s">
        <v>251</v>
      </c>
      <c r="C62" s="58">
        <v>1000</v>
      </c>
      <c r="D62" s="41" t="s">
        <v>217</v>
      </c>
      <c r="E62" s="5"/>
      <c r="F62" s="5"/>
      <c r="G62" s="5"/>
      <c r="H62" s="5"/>
      <c r="J62" s="5"/>
      <c r="K62" s="5"/>
      <c r="L62" s="5"/>
      <c r="M62" s="5"/>
      <c r="N62" s="5"/>
      <c r="O62" s="5"/>
      <c r="P62" s="5"/>
      <c r="Q62" s="5"/>
      <c r="R62" s="5"/>
      <c r="S62" s="5">
        <v>110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>
        <v>110</v>
      </c>
      <c r="AF62">
        <v>61</v>
      </c>
    </row>
    <row r="63" spans="1:32" ht="30" x14ac:dyDescent="0.25">
      <c r="A63" t="s">
        <v>213</v>
      </c>
      <c r="B63" t="s">
        <v>251</v>
      </c>
      <c r="C63" s="58">
        <v>1001</v>
      </c>
      <c r="D63" s="41" t="s">
        <v>226</v>
      </c>
      <c r="E63" s="5"/>
      <c r="F63" s="5"/>
      <c r="G63" s="5"/>
      <c r="H63" s="5">
        <v>50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>
        <v>10</v>
      </c>
      <c r="X63" s="5"/>
      <c r="Y63" s="5"/>
      <c r="Z63" s="5"/>
      <c r="AA63" s="5"/>
      <c r="AB63" s="5"/>
      <c r="AC63" s="5"/>
      <c r="AD63" s="5">
        <v>60</v>
      </c>
      <c r="AF63">
        <v>62</v>
      </c>
    </row>
    <row r="64" spans="1:32" ht="30" x14ac:dyDescent="0.25">
      <c r="A64" t="s">
        <v>236</v>
      </c>
      <c r="B64" t="s">
        <v>252</v>
      </c>
      <c r="C64" s="58" t="s">
        <v>240</v>
      </c>
      <c r="D64" s="41" t="s">
        <v>241</v>
      </c>
      <c r="E64" s="5"/>
      <c r="F64" s="5"/>
      <c r="G64" s="5"/>
      <c r="H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35</v>
      </c>
      <c r="AD64" s="5">
        <v>35</v>
      </c>
      <c r="AF64">
        <v>63</v>
      </c>
    </row>
    <row r="65" spans="1:32" ht="105" x14ac:dyDescent="0.25">
      <c r="A65" t="s">
        <v>243</v>
      </c>
      <c r="B65" t="s">
        <v>252</v>
      </c>
      <c r="C65" s="58" t="s">
        <v>42</v>
      </c>
      <c r="D65" s="41" t="s">
        <v>329</v>
      </c>
      <c r="E65" s="5">
        <v>339.4</v>
      </c>
      <c r="F65" s="5"/>
      <c r="G65" s="5"/>
      <c r="H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90">
        <v>339.4</v>
      </c>
      <c r="AF65">
        <v>64</v>
      </c>
    </row>
    <row r="66" spans="1:32" x14ac:dyDescent="0.25">
      <c r="A66" t="s">
        <v>244</v>
      </c>
      <c r="B66" t="s">
        <v>252</v>
      </c>
      <c r="C66" s="58">
        <v>1002</v>
      </c>
      <c r="D66" s="41" t="s">
        <v>135</v>
      </c>
      <c r="E66" s="5"/>
      <c r="F66" s="5"/>
      <c r="G66" s="5"/>
      <c r="H66" s="5"/>
      <c r="J66" s="5"/>
      <c r="K66" s="5"/>
      <c r="L66" s="5"/>
      <c r="M66" s="5"/>
      <c r="N66" s="5"/>
      <c r="O66" s="5"/>
      <c r="P66" s="5"/>
      <c r="Q66" s="5"/>
      <c r="R66" s="5">
        <v>7.74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>
        <v>7.74</v>
      </c>
      <c r="AF66">
        <v>65</v>
      </c>
    </row>
    <row r="67" spans="1:32" x14ac:dyDescent="0.25">
      <c r="A67" t="s">
        <v>244</v>
      </c>
      <c r="B67" t="s">
        <v>252</v>
      </c>
      <c r="C67" s="58">
        <v>1003</v>
      </c>
      <c r="D67" s="41" t="s">
        <v>296</v>
      </c>
      <c r="E67" s="5"/>
      <c r="F67" s="5">
        <v>8.67</v>
      </c>
      <c r="G67" s="5"/>
      <c r="H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>
        <v>8.67</v>
      </c>
      <c r="AF67">
        <v>66</v>
      </c>
    </row>
    <row r="68" spans="1:32" x14ac:dyDescent="0.25">
      <c r="A68" t="s">
        <v>244</v>
      </c>
      <c r="B68" t="s">
        <v>252</v>
      </c>
      <c r="C68" s="58">
        <v>1004</v>
      </c>
      <c r="D68" s="41" t="s">
        <v>204</v>
      </c>
      <c r="E68" s="5"/>
      <c r="F68" s="5"/>
      <c r="G68" s="5"/>
      <c r="H68" s="5">
        <v>4.0999999999999996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>
        <v>4.0999999999999996</v>
      </c>
      <c r="AF68">
        <v>67</v>
      </c>
    </row>
    <row r="69" spans="1:32" ht="30" x14ac:dyDescent="0.25">
      <c r="A69" t="s">
        <v>244</v>
      </c>
      <c r="B69" t="s">
        <v>252</v>
      </c>
      <c r="C69" s="58">
        <v>1005</v>
      </c>
      <c r="D69" s="41" t="s">
        <v>245</v>
      </c>
      <c r="E69" s="5"/>
      <c r="F69" s="5"/>
      <c r="G69" s="5"/>
      <c r="H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v>410</v>
      </c>
      <c r="U69" s="5"/>
      <c r="V69" s="5"/>
      <c r="W69" s="5">
        <v>82</v>
      </c>
      <c r="X69" s="5"/>
      <c r="Y69" s="5"/>
      <c r="Z69" s="5"/>
      <c r="AA69" s="5"/>
      <c r="AB69" s="5"/>
      <c r="AC69" s="5"/>
      <c r="AD69" s="5">
        <v>492</v>
      </c>
      <c r="AF69">
        <v>68</v>
      </c>
    </row>
    <row r="70" spans="1:32" x14ac:dyDescent="0.25">
      <c r="A70" t="s">
        <v>244</v>
      </c>
      <c r="B70" t="s">
        <v>252</v>
      </c>
      <c r="C70" s="58">
        <v>1006</v>
      </c>
      <c r="D70" s="41" t="s">
        <v>297</v>
      </c>
      <c r="E70" s="5"/>
      <c r="F70" s="5"/>
      <c r="G70" s="5"/>
      <c r="H70" s="5"/>
      <c r="J70" s="5"/>
      <c r="K70" s="5"/>
      <c r="L70" s="5"/>
      <c r="M70" s="5"/>
      <c r="N70" s="5"/>
      <c r="O70" s="5"/>
      <c r="P70" s="5"/>
      <c r="Q70" s="5"/>
      <c r="R70" s="5"/>
      <c r="S70" s="5">
        <v>230.14</v>
      </c>
      <c r="T70" s="5"/>
      <c r="U70" s="5"/>
      <c r="V70" s="5"/>
      <c r="W70" s="5">
        <v>46.03</v>
      </c>
      <c r="X70" s="5"/>
      <c r="Y70" s="5"/>
      <c r="Z70" s="5"/>
      <c r="AA70" s="5"/>
      <c r="AB70" s="5"/>
      <c r="AC70" s="5"/>
      <c r="AD70" s="5">
        <v>276.17</v>
      </c>
      <c r="AF70">
        <v>69</v>
      </c>
    </row>
    <row r="71" spans="1:32" ht="60" x14ac:dyDescent="0.25">
      <c r="A71" t="s">
        <v>263</v>
      </c>
      <c r="B71" t="s">
        <v>261</v>
      </c>
      <c r="C71" s="58" t="s">
        <v>42</v>
      </c>
      <c r="D71" s="41" t="s">
        <v>336</v>
      </c>
      <c r="E71" s="5">
        <v>339.4</v>
      </c>
      <c r="F71" s="5"/>
      <c r="G71" s="5"/>
      <c r="H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90">
        <v>339.4</v>
      </c>
      <c r="AF71">
        <v>70</v>
      </c>
    </row>
    <row r="72" spans="1:32" ht="30" x14ac:dyDescent="0.25">
      <c r="A72" t="s">
        <v>263</v>
      </c>
      <c r="B72" t="s">
        <v>261</v>
      </c>
      <c r="C72" s="58">
        <v>1007</v>
      </c>
      <c r="D72" s="41" t="s">
        <v>298</v>
      </c>
      <c r="E72" s="5">
        <v>4.8</v>
      </c>
      <c r="F72" s="5"/>
      <c r="G72" s="5"/>
      <c r="H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>
        <v>4.8</v>
      </c>
      <c r="AF72">
        <v>71</v>
      </c>
    </row>
    <row r="73" spans="1:32" x14ac:dyDescent="0.25">
      <c r="A73" t="s">
        <v>263</v>
      </c>
      <c r="B73" t="s">
        <v>261</v>
      </c>
      <c r="C73" s="58">
        <v>1008</v>
      </c>
      <c r="D73" s="41" t="s">
        <v>135</v>
      </c>
      <c r="E73" s="5"/>
      <c r="F73" s="5"/>
      <c r="G73" s="5"/>
      <c r="H73" s="5"/>
      <c r="J73" s="5"/>
      <c r="K73" s="5"/>
      <c r="L73" s="5"/>
      <c r="M73" s="5"/>
      <c r="N73" s="5"/>
      <c r="O73" s="5"/>
      <c r="P73" s="5"/>
      <c r="Q73" s="5"/>
      <c r="R73" s="5">
        <v>7.74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>
        <v>7.74</v>
      </c>
      <c r="AF73">
        <v>72</v>
      </c>
    </row>
    <row r="74" spans="1:32" x14ac:dyDescent="0.25">
      <c r="A74" t="s">
        <v>263</v>
      </c>
      <c r="B74" t="s">
        <v>261</v>
      </c>
      <c r="C74" s="58">
        <v>1009</v>
      </c>
      <c r="D74" s="41" t="s">
        <v>299</v>
      </c>
      <c r="E74" s="5"/>
      <c r="F74" s="5">
        <v>8.67</v>
      </c>
      <c r="G74" s="5"/>
      <c r="H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>
        <v>8.67</v>
      </c>
      <c r="AF74">
        <v>73</v>
      </c>
    </row>
    <row r="75" spans="1:32" x14ac:dyDescent="0.25">
      <c r="A75" t="s">
        <v>263</v>
      </c>
      <c r="B75" t="s">
        <v>261</v>
      </c>
      <c r="C75" s="58">
        <v>1010</v>
      </c>
      <c r="D75" s="41" t="s">
        <v>264</v>
      </c>
      <c r="E75" s="5"/>
      <c r="F75" s="5"/>
      <c r="G75" s="5"/>
      <c r="H75" s="5"/>
      <c r="J75" s="5"/>
      <c r="K75" s="5"/>
      <c r="L75" s="5"/>
      <c r="M75" s="5"/>
      <c r="N75" s="5"/>
      <c r="O75" s="5"/>
      <c r="P75" s="5"/>
      <c r="Q75" s="5"/>
      <c r="R75" s="5"/>
      <c r="S75" s="5">
        <v>230.14</v>
      </c>
      <c r="T75" s="5"/>
      <c r="U75" s="5"/>
      <c r="V75" s="5"/>
      <c r="W75" s="5">
        <v>46.03</v>
      </c>
      <c r="X75" s="5"/>
      <c r="Y75" s="5"/>
      <c r="Z75" s="5"/>
      <c r="AA75" s="5"/>
      <c r="AB75" s="5"/>
      <c r="AC75" s="5"/>
      <c r="AD75" s="5">
        <v>276.17</v>
      </c>
      <c r="AF75">
        <v>74</v>
      </c>
    </row>
    <row r="76" spans="1:32" ht="30" x14ac:dyDescent="0.25">
      <c r="A76" t="s">
        <v>263</v>
      </c>
      <c r="B76" t="s">
        <v>261</v>
      </c>
      <c r="C76" s="58">
        <v>1011</v>
      </c>
      <c r="D76" s="41" t="s">
        <v>300</v>
      </c>
      <c r="E76" s="5"/>
      <c r="F76" s="5"/>
      <c r="G76" s="5"/>
      <c r="H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v>10</v>
      </c>
      <c r="W76" s="5"/>
      <c r="X76" s="5"/>
      <c r="Y76" s="5"/>
      <c r="Z76" s="5"/>
      <c r="AA76" s="5"/>
      <c r="AB76" s="5"/>
      <c r="AC76" s="5"/>
      <c r="AD76" s="5">
        <v>10</v>
      </c>
      <c r="AF76">
        <v>75</v>
      </c>
    </row>
    <row r="77" spans="1:32" x14ac:dyDescent="0.25">
      <c r="A77" t="s">
        <v>263</v>
      </c>
      <c r="B77" t="s">
        <v>261</v>
      </c>
      <c r="C77" s="58">
        <v>1012</v>
      </c>
      <c r="D77" s="41" t="s">
        <v>265</v>
      </c>
      <c r="E77" s="5"/>
      <c r="F77" s="5"/>
      <c r="G77" s="5"/>
      <c r="H77" s="5"/>
      <c r="J77" s="5"/>
      <c r="K77" s="5"/>
      <c r="L77" s="5"/>
      <c r="M77" s="5">
        <v>76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>
        <v>76</v>
      </c>
      <c r="AF77">
        <v>76</v>
      </c>
    </row>
    <row r="78" spans="1:32" ht="45" x14ac:dyDescent="0.25">
      <c r="A78" t="s">
        <v>263</v>
      </c>
      <c r="C78" s="58">
        <v>1013</v>
      </c>
      <c r="D78" s="41" t="s">
        <v>278</v>
      </c>
      <c r="E78" s="5"/>
      <c r="F78" s="5"/>
      <c r="G78" s="5"/>
      <c r="H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v>175</v>
      </c>
      <c r="U78" s="5"/>
      <c r="V78" s="5"/>
      <c r="W78" s="5">
        <v>35</v>
      </c>
      <c r="X78" s="5"/>
      <c r="Y78" s="5"/>
      <c r="Z78" s="5"/>
      <c r="AA78" s="5"/>
      <c r="AB78" s="5"/>
      <c r="AC78" s="5"/>
      <c r="AD78" s="5">
        <v>210</v>
      </c>
      <c r="AF78">
        <v>77</v>
      </c>
    </row>
    <row r="79" spans="1:32" ht="45" x14ac:dyDescent="0.25">
      <c r="A79" t="s">
        <v>263</v>
      </c>
      <c r="C79" s="58">
        <v>1014</v>
      </c>
      <c r="D79" s="41" t="s">
        <v>279</v>
      </c>
      <c r="E79" s="5"/>
      <c r="F79" s="5"/>
      <c r="G79" s="5"/>
      <c r="H79" s="5">
        <v>500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>
        <v>500</v>
      </c>
      <c r="AF79">
        <v>78</v>
      </c>
    </row>
    <row r="80" spans="1:32" x14ac:dyDescent="0.25">
      <c r="A80" t="s">
        <v>275</v>
      </c>
      <c r="B80" t="s">
        <v>276</v>
      </c>
      <c r="C80" s="58">
        <v>1015</v>
      </c>
      <c r="D80" s="41" t="s">
        <v>277</v>
      </c>
      <c r="E80" s="5">
        <v>342.8</v>
      </c>
      <c r="F80" s="5"/>
      <c r="G80" s="5"/>
      <c r="H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>
        <v>342.8</v>
      </c>
      <c r="AF80">
        <v>79</v>
      </c>
    </row>
    <row r="81" spans="1:32" x14ac:dyDescent="0.25">
      <c r="A81" t="s">
        <v>280</v>
      </c>
      <c r="C81" s="58">
        <v>1016</v>
      </c>
      <c r="D81" s="41" t="s">
        <v>301</v>
      </c>
      <c r="E81" s="5"/>
      <c r="F81" s="5"/>
      <c r="G81" s="5"/>
      <c r="H81" s="5"/>
      <c r="J81" s="5"/>
      <c r="K81" s="5"/>
      <c r="L81" s="5"/>
      <c r="M81" s="5"/>
      <c r="N81" s="5"/>
      <c r="O81" s="5"/>
      <c r="P81" s="5"/>
      <c r="Q81" s="5"/>
      <c r="R81" s="5">
        <v>7.74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>
        <v>7.74</v>
      </c>
      <c r="AF81">
        <v>80</v>
      </c>
    </row>
    <row r="82" spans="1:32" x14ac:dyDescent="0.25">
      <c r="A82" t="s">
        <v>280</v>
      </c>
      <c r="C82" s="58">
        <v>1017</v>
      </c>
      <c r="D82" s="41" t="s">
        <v>204</v>
      </c>
      <c r="E82" s="5"/>
      <c r="F82" s="5"/>
      <c r="G82" s="5"/>
      <c r="H82" s="5">
        <v>4.88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>
        <v>4.88</v>
      </c>
      <c r="AF82">
        <v>81</v>
      </c>
    </row>
    <row r="83" spans="1:32" x14ac:dyDescent="0.25">
      <c r="A83" t="s">
        <v>280</v>
      </c>
      <c r="C83" s="58">
        <v>1018</v>
      </c>
      <c r="D83" s="41" t="s">
        <v>302</v>
      </c>
      <c r="E83" s="5"/>
      <c r="F83" s="5">
        <v>8.67</v>
      </c>
      <c r="G83" s="5"/>
      <c r="H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>
        <v>8.67</v>
      </c>
      <c r="AF83">
        <v>82</v>
      </c>
    </row>
    <row r="84" spans="1:32" ht="30" x14ac:dyDescent="0.25">
      <c r="A84" t="s">
        <v>280</v>
      </c>
      <c r="C84" s="58">
        <v>1019</v>
      </c>
      <c r="D84" s="41" t="s">
        <v>303</v>
      </c>
      <c r="E84" s="5"/>
      <c r="F84" s="5"/>
      <c r="G84" s="5">
        <v>180</v>
      </c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>
        <v>180</v>
      </c>
      <c r="AF84">
        <v>83</v>
      </c>
    </row>
    <row r="85" spans="1:32" x14ac:dyDescent="0.25">
      <c r="A85" t="s">
        <v>280</v>
      </c>
      <c r="C85" s="58">
        <v>1020</v>
      </c>
      <c r="D85" s="41" t="s">
        <v>281</v>
      </c>
      <c r="E85" s="5"/>
      <c r="F85" s="5"/>
      <c r="G85" s="5"/>
      <c r="H85" s="5"/>
      <c r="J85" s="5"/>
      <c r="K85" s="5"/>
      <c r="L85" s="5">
        <v>155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>
        <v>155</v>
      </c>
      <c r="AF85">
        <v>84</v>
      </c>
    </row>
    <row r="86" spans="1:32" ht="30" x14ac:dyDescent="0.25">
      <c r="A86" t="s">
        <v>285</v>
      </c>
      <c r="B86" t="s">
        <v>288</v>
      </c>
      <c r="C86" s="58">
        <v>1021</v>
      </c>
      <c r="D86" s="41" t="s">
        <v>286</v>
      </c>
      <c r="E86" s="5">
        <v>342.6</v>
      </c>
      <c r="F86" s="5"/>
      <c r="G86" s="5"/>
      <c r="H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>
        <v>342.6</v>
      </c>
      <c r="AF86">
        <v>85</v>
      </c>
    </row>
    <row r="87" spans="1:32" x14ac:dyDescent="0.25">
      <c r="A87" t="s">
        <v>287</v>
      </c>
      <c r="B87" t="s">
        <v>288</v>
      </c>
      <c r="C87" s="58">
        <v>1022</v>
      </c>
      <c r="D87" s="41" t="s">
        <v>289</v>
      </c>
      <c r="E87" s="5"/>
      <c r="F87" s="5"/>
      <c r="G87" s="5"/>
      <c r="H87" s="5"/>
      <c r="J87" s="5"/>
      <c r="K87" s="5"/>
      <c r="L87" s="5"/>
      <c r="M87" s="5"/>
      <c r="N87" s="5"/>
      <c r="O87" s="5"/>
      <c r="P87" s="5"/>
      <c r="Q87" s="5"/>
      <c r="R87" s="5">
        <v>7.74</v>
      </c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>
        <v>7.74</v>
      </c>
      <c r="AF87">
        <v>86</v>
      </c>
    </row>
    <row r="88" spans="1:32" x14ac:dyDescent="0.25">
      <c r="A88" t="s">
        <v>287</v>
      </c>
      <c r="B88" t="s">
        <v>288</v>
      </c>
      <c r="C88" s="58">
        <v>1023</v>
      </c>
      <c r="D88" s="41" t="s">
        <v>204</v>
      </c>
      <c r="E88" s="5"/>
      <c r="F88" s="5"/>
      <c r="G88" s="5"/>
      <c r="H88" s="5">
        <v>1.89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>
        <v>1.89</v>
      </c>
      <c r="AF88">
        <v>87</v>
      </c>
    </row>
    <row r="89" spans="1:32" x14ac:dyDescent="0.25">
      <c r="A89" t="s">
        <v>287</v>
      </c>
      <c r="B89" t="s">
        <v>288</v>
      </c>
      <c r="C89" s="58">
        <v>1024</v>
      </c>
      <c r="D89" s="41" t="s">
        <v>304</v>
      </c>
      <c r="E89" s="5"/>
      <c r="F89" s="5">
        <v>8.67</v>
      </c>
      <c r="G89" s="5"/>
      <c r="H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>
        <v>8.67</v>
      </c>
      <c r="AF89">
        <v>88</v>
      </c>
    </row>
    <row r="90" spans="1:32" x14ac:dyDescent="0.25">
      <c r="A90" t="s">
        <v>287</v>
      </c>
      <c r="B90" t="s">
        <v>288</v>
      </c>
      <c r="C90" s="58">
        <v>1025</v>
      </c>
      <c r="D90" s="41" t="s">
        <v>290</v>
      </c>
      <c r="E90" s="5"/>
      <c r="F90" s="5"/>
      <c r="G90" s="5"/>
      <c r="H90" s="5"/>
      <c r="J90" s="5"/>
      <c r="K90" s="5"/>
      <c r="L90" s="5"/>
      <c r="M90" s="5"/>
      <c r="N90" s="5"/>
      <c r="O90" s="5"/>
      <c r="P90" s="5"/>
      <c r="Q90" s="5"/>
      <c r="R90" s="5"/>
      <c r="S90" s="5">
        <v>230.14</v>
      </c>
      <c r="T90" s="5"/>
      <c r="U90" s="5"/>
      <c r="V90" s="5"/>
      <c r="W90" s="5">
        <v>46.03</v>
      </c>
      <c r="X90" s="5"/>
      <c r="Y90" s="5"/>
      <c r="Z90" s="5"/>
      <c r="AA90" s="5"/>
      <c r="AB90" s="5"/>
      <c r="AC90" s="5"/>
      <c r="AD90" s="5">
        <v>276.17</v>
      </c>
      <c r="AF90">
        <v>89</v>
      </c>
    </row>
    <row r="91" spans="1:32" x14ac:dyDescent="0.25">
      <c r="A91" t="s">
        <v>287</v>
      </c>
      <c r="B91" t="s">
        <v>288</v>
      </c>
      <c r="C91" s="58">
        <v>1026</v>
      </c>
      <c r="D91" s="41" t="s">
        <v>291</v>
      </c>
      <c r="E91" s="5"/>
      <c r="F91" s="5"/>
      <c r="G91" s="5"/>
      <c r="H91" s="5"/>
      <c r="J91" s="5"/>
      <c r="K91" s="5"/>
      <c r="L91" s="5"/>
      <c r="M91" s="5"/>
      <c r="N91" s="5"/>
      <c r="O91" s="5"/>
      <c r="P91" s="5"/>
      <c r="Q91" s="5"/>
      <c r="R91" s="5"/>
      <c r="S91" s="5">
        <v>230.14</v>
      </c>
      <c r="T91" s="5"/>
      <c r="U91" s="5"/>
      <c r="V91" s="5"/>
      <c r="W91" s="5">
        <v>46.03</v>
      </c>
      <c r="X91" s="5"/>
      <c r="Y91" s="5"/>
      <c r="Z91" s="5"/>
      <c r="AA91" s="5"/>
      <c r="AB91" s="5"/>
      <c r="AC91" s="5"/>
      <c r="AD91" s="5">
        <v>276.17</v>
      </c>
      <c r="AF91">
        <v>90</v>
      </c>
    </row>
    <row r="92" spans="1:32" x14ac:dyDescent="0.25">
      <c r="A92" t="s">
        <v>287</v>
      </c>
      <c r="B92" t="s">
        <v>288</v>
      </c>
      <c r="C92" s="58">
        <v>1027</v>
      </c>
      <c r="D92" s="41" t="s">
        <v>292</v>
      </c>
      <c r="E92" s="5"/>
      <c r="F92" s="5"/>
      <c r="G92" s="5"/>
      <c r="H92" s="5">
        <v>15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3</v>
      </c>
      <c r="X92" s="5"/>
      <c r="Y92" s="5"/>
      <c r="Z92" s="5"/>
      <c r="AA92" s="5"/>
      <c r="AB92" s="5"/>
      <c r="AC92" s="5"/>
      <c r="AD92" s="5">
        <v>18</v>
      </c>
      <c r="AF92">
        <v>91</v>
      </c>
    </row>
    <row r="93" spans="1:32" x14ac:dyDescent="0.25">
      <c r="A93" t="s">
        <v>287</v>
      </c>
      <c r="B93" t="s">
        <v>293</v>
      </c>
      <c r="C93" s="58">
        <v>1028</v>
      </c>
      <c r="D93" s="41" t="s">
        <v>207</v>
      </c>
      <c r="E93" s="5"/>
      <c r="F93" s="5"/>
      <c r="G93" s="5"/>
      <c r="H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0</v>
      </c>
      <c r="AF93">
        <v>92</v>
      </c>
    </row>
    <row r="94" spans="1:32" ht="30" x14ac:dyDescent="0.25">
      <c r="A94" t="s">
        <v>287</v>
      </c>
      <c r="B94" t="s">
        <v>288</v>
      </c>
      <c r="C94" s="58">
        <v>1029</v>
      </c>
      <c r="D94" s="41" t="s">
        <v>294</v>
      </c>
      <c r="E94" s="5"/>
      <c r="F94" s="5"/>
      <c r="G94" s="5"/>
      <c r="H94" s="5"/>
      <c r="I94" s="4">
        <v>170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34</v>
      </c>
      <c r="X94" s="5"/>
      <c r="Y94" s="5"/>
      <c r="Z94" s="5"/>
      <c r="AA94" s="5"/>
      <c r="AB94" s="5"/>
      <c r="AC94" s="5"/>
      <c r="AD94" s="5">
        <v>204</v>
      </c>
      <c r="AF94">
        <v>93</v>
      </c>
    </row>
    <row r="95" spans="1:32" ht="30" x14ac:dyDescent="0.25">
      <c r="A95" t="s">
        <v>287</v>
      </c>
      <c r="B95" t="s">
        <v>288</v>
      </c>
      <c r="C95" s="58">
        <v>1030</v>
      </c>
      <c r="D95" s="41" t="s">
        <v>295</v>
      </c>
      <c r="E95" s="5">
        <v>6.6</v>
      </c>
      <c r="F95" s="5"/>
      <c r="G95" s="5"/>
      <c r="H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>
        <v>6.6</v>
      </c>
      <c r="AF95">
        <v>94</v>
      </c>
    </row>
    <row r="96" spans="1:32" ht="30" x14ac:dyDescent="0.25">
      <c r="A96" t="s">
        <v>287</v>
      </c>
      <c r="B96" t="s">
        <v>288</v>
      </c>
      <c r="C96" s="58">
        <v>1031</v>
      </c>
      <c r="D96" s="41" t="s">
        <v>305</v>
      </c>
      <c r="E96" s="5"/>
      <c r="F96" s="5"/>
      <c r="G96" s="5"/>
      <c r="J96" s="5"/>
      <c r="K96" s="5"/>
      <c r="L96" s="5"/>
      <c r="M96" s="5"/>
      <c r="N96" s="5">
        <v>35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>
        <v>35</v>
      </c>
      <c r="AF96">
        <v>95</v>
      </c>
    </row>
    <row r="97" spans="1:32" x14ac:dyDescent="0.25">
      <c r="A97" t="s">
        <v>287</v>
      </c>
      <c r="B97" t="s">
        <v>288</v>
      </c>
      <c r="C97" s="58">
        <v>1032</v>
      </c>
      <c r="D97" s="41" t="s">
        <v>306</v>
      </c>
      <c r="E97" s="5"/>
      <c r="F97" s="5"/>
      <c r="G97" s="5"/>
      <c r="H97" s="5">
        <v>6.98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>
        <v>1.4</v>
      </c>
      <c r="X97" s="5"/>
      <c r="Y97" s="5"/>
      <c r="Z97" s="5"/>
      <c r="AA97" s="5"/>
      <c r="AB97" s="5"/>
      <c r="AC97" s="5"/>
      <c r="AD97" s="5">
        <v>8.3800000000000008</v>
      </c>
      <c r="AF97">
        <v>96</v>
      </c>
    </row>
    <row r="98" spans="1:32" x14ac:dyDescent="0.25">
      <c r="A98" t="s">
        <v>287</v>
      </c>
      <c r="B98" t="s">
        <v>288</v>
      </c>
      <c r="C98" s="58">
        <v>1033</v>
      </c>
      <c r="D98" s="41" t="s">
        <v>307</v>
      </c>
      <c r="E98" s="5"/>
      <c r="F98" s="5"/>
      <c r="G98" s="5"/>
      <c r="H98" s="5"/>
      <c r="J98" s="5"/>
      <c r="K98" s="5"/>
      <c r="L98" s="5"/>
      <c r="M98" s="5">
        <v>36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>
        <v>36</v>
      </c>
      <c r="AF98">
        <v>97</v>
      </c>
    </row>
    <row r="99" spans="1:32" x14ac:dyDescent="0.25">
      <c r="A99" t="s">
        <v>324</v>
      </c>
      <c r="C99" s="79" t="s">
        <v>325</v>
      </c>
      <c r="D99" s="41" t="s">
        <v>328</v>
      </c>
      <c r="E99" s="5"/>
      <c r="F99" s="5"/>
      <c r="G99" s="5"/>
      <c r="H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>
        <v>6</v>
      </c>
      <c r="AD99" s="5">
        <v>6</v>
      </c>
      <c r="AF99">
        <v>98</v>
      </c>
    </row>
    <row r="100" spans="1:32" x14ac:dyDescent="0.25">
      <c r="A100" t="s">
        <v>14</v>
      </c>
      <c r="C100" s="15"/>
      <c r="E100" s="5">
        <f t="shared" ref="E100:N100" si="0">SUM(E2:E99)</f>
        <v>4121.2000000000007</v>
      </c>
      <c r="F100" s="5">
        <f t="shared" si="0"/>
        <v>95.37</v>
      </c>
      <c r="G100" s="5">
        <f t="shared" si="0"/>
        <v>180</v>
      </c>
      <c r="H100" s="5">
        <f t="shared" si="0"/>
        <v>953.01</v>
      </c>
      <c r="I100" s="5">
        <f t="shared" si="0"/>
        <v>1039.49</v>
      </c>
      <c r="J100" s="5">
        <f t="shared" si="0"/>
        <v>857.08</v>
      </c>
      <c r="K100" s="5">
        <f t="shared" si="0"/>
        <v>214</v>
      </c>
      <c r="L100" s="5">
        <f t="shared" si="0"/>
        <v>155</v>
      </c>
      <c r="M100" s="5">
        <f t="shared" si="0"/>
        <v>245.9</v>
      </c>
      <c r="N100" s="5">
        <f t="shared" si="0"/>
        <v>35</v>
      </c>
      <c r="O100" s="5"/>
      <c r="P100" s="5">
        <f>SUM(P2:P99)</f>
        <v>165</v>
      </c>
      <c r="Q100" s="5">
        <f>SUM(Q2:Q99)</f>
        <v>100</v>
      </c>
      <c r="R100" s="5">
        <f>SUM(R2:R99)</f>
        <v>113.8</v>
      </c>
      <c r="S100" s="5">
        <f>SUM(S2:S99)</f>
        <v>3113.2999999999988</v>
      </c>
      <c r="T100" s="5">
        <f>SUM(T2:T99)</f>
        <v>1063</v>
      </c>
      <c r="U100" s="5"/>
      <c r="V100" s="5">
        <f>SUM(V2:V99)</f>
        <v>10</v>
      </c>
      <c r="W100" s="5">
        <f>SUM(W2:W99)</f>
        <v>1153.4100000000001</v>
      </c>
      <c r="X100" s="5">
        <f>SUM(X2:X99)</f>
        <v>0</v>
      </c>
      <c r="Y100" s="5">
        <f>SUM(Y2:Y99)</f>
        <v>752</v>
      </c>
      <c r="Z100" s="5"/>
      <c r="AA100" s="5"/>
      <c r="AB100" s="5">
        <f>SUM(AB2:AB99)</f>
        <v>324</v>
      </c>
      <c r="AC100" s="5">
        <f>SUM(AC2:AC99)</f>
        <v>41</v>
      </c>
      <c r="AD100" s="5">
        <f>SUM(AD2:AD99)</f>
        <v>14731.56</v>
      </c>
    </row>
    <row r="101" spans="1:32" x14ac:dyDescent="0.25">
      <c r="C101" s="15"/>
    </row>
    <row r="102" spans="1:32" x14ac:dyDescent="0.25">
      <c r="C102" s="15"/>
    </row>
    <row r="103" spans="1:32" x14ac:dyDescent="0.25">
      <c r="C103" s="15"/>
    </row>
    <row r="104" spans="1:32" x14ac:dyDescent="0.25">
      <c r="C104" s="15"/>
    </row>
  </sheetData>
  <pageMargins left="0.25" right="0.25" top="0.75" bottom="0.75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topLeftCell="A5" workbookViewId="0">
      <selection activeCell="K10" sqref="K10"/>
    </sheetView>
  </sheetViews>
  <sheetFormatPr defaultRowHeight="15" x14ac:dyDescent="0.25"/>
  <cols>
    <col min="1" max="1" width="10.28515625" customWidth="1"/>
    <col min="2" max="3" width="11" customWidth="1"/>
    <col min="4" max="4" width="42.140625" customWidth="1"/>
    <col min="5" max="5" width="12" customWidth="1"/>
    <col min="6" max="6" width="11.7109375" customWidth="1"/>
    <col min="7" max="7" width="10" customWidth="1"/>
    <col min="8" max="8" width="9.85546875" customWidth="1"/>
    <col min="9" max="9" width="19.5703125" customWidth="1"/>
    <col min="10" max="10" width="16.5703125" customWidth="1"/>
    <col min="11" max="11" width="94.85546875" customWidth="1"/>
    <col min="14" max="14" width="11.28515625" customWidth="1"/>
  </cols>
  <sheetData>
    <row r="1" spans="1:16" x14ac:dyDescent="0.25">
      <c r="B1" s="32" t="s">
        <v>223</v>
      </c>
      <c r="C1" s="32"/>
      <c r="D1" s="32"/>
      <c r="E1" s="32"/>
      <c r="F1" s="1"/>
      <c r="G1" s="1"/>
      <c r="H1" s="1"/>
      <c r="I1" s="63"/>
      <c r="K1" s="63"/>
      <c r="L1" s="1"/>
      <c r="M1" s="1"/>
      <c r="N1" s="1"/>
      <c r="O1" s="1"/>
      <c r="P1" s="1"/>
    </row>
    <row r="2" spans="1:16" x14ac:dyDescent="0.25">
      <c r="A2" s="1"/>
      <c r="B2" s="32" t="s">
        <v>224</v>
      </c>
      <c r="C2" s="32"/>
      <c r="D2" s="32" t="s">
        <v>24</v>
      </c>
      <c r="E2" s="32"/>
      <c r="F2" s="1" t="s">
        <v>108</v>
      </c>
      <c r="G2" s="1"/>
      <c r="H2" s="1" t="s">
        <v>40</v>
      </c>
      <c r="I2" s="63"/>
      <c r="J2" s="63" t="s">
        <v>46</v>
      </c>
      <c r="K2" s="63"/>
      <c r="L2" s="1"/>
      <c r="M2" s="1"/>
      <c r="N2" s="1"/>
      <c r="O2" s="1"/>
      <c r="P2" s="1"/>
    </row>
    <row r="3" spans="1:16" x14ac:dyDescent="0.25">
      <c r="A3" s="9"/>
      <c r="B3" s="44">
        <v>2091.89</v>
      </c>
      <c r="C3" s="9"/>
      <c r="D3" s="40" t="s">
        <v>73</v>
      </c>
      <c r="E3" s="32"/>
      <c r="F3" s="14">
        <v>2631</v>
      </c>
      <c r="G3" s="1"/>
      <c r="H3" s="38">
        <f t="shared" ref="H3:H16" si="0">SUM(B3-F3)</f>
        <v>-539.11000000000013</v>
      </c>
      <c r="I3" s="63"/>
      <c r="J3" s="67">
        <v>2726.65</v>
      </c>
      <c r="K3" s="41"/>
      <c r="L3" s="1"/>
      <c r="M3" s="1"/>
      <c r="N3" s="1"/>
      <c r="O3" s="1"/>
      <c r="P3" s="1"/>
    </row>
    <row r="4" spans="1:16" x14ac:dyDescent="0.25">
      <c r="A4" s="57"/>
      <c r="B4" s="43">
        <v>491.02</v>
      </c>
      <c r="C4" s="57"/>
      <c r="D4" s="60" t="s">
        <v>72</v>
      </c>
      <c r="E4" s="9"/>
      <c r="F4" s="68">
        <v>491.02</v>
      </c>
      <c r="H4" s="38">
        <f t="shared" si="0"/>
        <v>0</v>
      </c>
      <c r="I4" s="41"/>
      <c r="J4" s="91">
        <v>336.32</v>
      </c>
    </row>
    <row r="5" spans="1:16" x14ac:dyDescent="0.25">
      <c r="A5" s="57"/>
      <c r="B5" s="43">
        <v>12358.9</v>
      </c>
      <c r="C5" s="57"/>
      <c r="D5" s="34" t="s">
        <v>25</v>
      </c>
      <c r="E5" s="9"/>
      <c r="F5" s="68">
        <v>12358.9</v>
      </c>
      <c r="G5" s="1"/>
      <c r="H5" s="38">
        <f t="shared" si="0"/>
        <v>0</v>
      </c>
      <c r="I5" s="63"/>
      <c r="J5" s="91">
        <v>10736.45</v>
      </c>
    </row>
    <row r="6" spans="1:16" x14ac:dyDescent="0.25">
      <c r="A6" s="57"/>
      <c r="B6" s="43">
        <v>0</v>
      </c>
      <c r="C6" s="57"/>
      <c r="D6" s="34" t="s">
        <v>26</v>
      </c>
      <c r="E6" s="9"/>
      <c r="F6" s="68">
        <v>0</v>
      </c>
      <c r="H6" s="51">
        <f t="shared" si="0"/>
        <v>0</v>
      </c>
      <c r="I6" s="41"/>
      <c r="J6" s="91">
        <v>125</v>
      </c>
    </row>
    <row r="7" spans="1:16" ht="45" x14ac:dyDescent="0.25">
      <c r="A7" s="57"/>
      <c r="B7" s="43">
        <v>200</v>
      </c>
      <c r="C7" s="57"/>
      <c r="D7" s="34" t="s">
        <v>78</v>
      </c>
      <c r="E7" s="9"/>
      <c r="F7" s="68">
        <v>0</v>
      </c>
      <c r="H7" s="51">
        <f t="shared" si="0"/>
        <v>200</v>
      </c>
      <c r="I7" s="41" t="s">
        <v>309</v>
      </c>
      <c r="J7" s="91">
        <v>200</v>
      </c>
    </row>
    <row r="8" spans="1:16" x14ac:dyDescent="0.25">
      <c r="A8" s="6"/>
      <c r="B8" s="43">
        <v>0</v>
      </c>
      <c r="C8" s="6"/>
      <c r="D8" s="34" t="s">
        <v>45</v>
      </c>
      <c r="E8" s="9"/>
      <c r="F8" s="68">
        <v>0</v>
      </c>
      <c r="G8" s="10"/>
      <c r="H8" s="38">
        <f t="shared" si="0"/>
        <v>0</v>
      </c>
      <c r="I8" s="64"/>
      <c r="J8" s="91">
        <v>0</v>
      </c>
      <c r="L8" s="27"/>
      <c r="M8" s="27"/>
      <c r="N8" s="10"/>
      <c r="P8" s="27"/>
    </row>
    <row r="9" spans="1:16" x14ac:dyDescent="0.25">
      <c r="A9" s="57"/>
      <c r="B9" s="43">
        <v>0</v>
      </c>
      <c r="C9" s="57"/>
      <c r="D9" s="34" t="s">
        <v>27</v>
      </c>
      <c r="E9" s="9"/>
      <c r="F9" s="68">
        <v>0</v>
      </c>
      <c r="G9" s="10"/>
      <c r="H9" s="38">
        <f t="shared" si="0"/>
        <v>0</v>
      </c>
      <c r="I9" s="65"/>
      <c r="J9" s="91"/>
      <c r="K9" s="65"/>
      <c r="L9" s="27"/>
      <c r="M9" s="27"/>
      <c r="N9" s="10"/>
    </row>
    <row r="10" spans="1:16" x14ac:dyDescent="0.25">
      <c r="A10" s="57"/>
      <c r="B10" s="43">
        <v>166.5</v>
      </c>
      <c r="C10" s="57"/>
      <c r="D10" s="34" t="s">
        <v>76</v>
      </c>
      <c r="E10" s="9"/>
      <c r="F10" s="68">
        <v>192</v>
      </c>
      <c r="G10" s="10"/>
      <c r="H10" s="38">
        <f t="shared" si="0"/>
        <v>-25.5</v>
      </c>
      <c r="I10" s="65"/>
      <c r="J10" s="91">
        <v>164.85</v>
      </c>
      <c r="K10" s="65"/>
      <c r="L10" s="27"/>
      <c r="M10" s="27"/>
      <c r="N10" s="10"/>
    </row>
    <row r="11" spans="1:16" x14ac:dyDescent="0.25">
      <c r="A11" s="57"/>
      <c r="B11" s="43">
        <v>355.32</v>
      </c>
      <c r="C11" s="57"/>
      <c r="D11" s="34" t="s">
        <v>29</v>
      </c>
      <c r="E11" s="9"/>
      <c r="F11" s="68">
        <v>0</v>
      </c>
      <c r="G11" s="10"/>
      <c r="H11" s="38">
        <f t="shared" si="0"/>
        <v>355.32</v>
      </c>
      <c r="I11" s="65"/>
      <c r="J11" s="91">
        <v>244.98</v>
      </c>
      <c r="K11" s="65"/>
      <c r="L11" s="27"/>
      <c r="M11" s="27"/>
      <c r="N11" s="10"/>
    </row>
    <row r="12" spans="1:16" ht="75" x14ac:dyDescent="0.25">
      <c r="A12" s="57"/>
      <c r="B12" s="43">
        <v>507.4</v>
      </c>
      <c r="C12" s="57"/>
      <c r="D12" s="34" t="s">
        <v>47</v>
      </c>
      <c r="E12" s="9"/>
      <c r="F12" s="68">
        <v>0</v>
      </c>
      <c r="G12" s="10"/>
      <c r="H12" s="38">
        <f t="shared" si="0"/>
        <v>507.4</v>
      </c>
      <c r="I12" s="65" t="s">
        <v>342</v>
      </c>
      <c r="J12" s="91">
        <v>0</v>
      </c>
      <c r="K12" s="65"/>
      <c r="L12" s="27"/>
      <c r="M12" s="27"/>
      <c r="N12" s="10"/>
    </row>
    <row r="13" spans="1:16" x14ac:dyDescent="0.25">
      <c r="A13" s="57"/>
      <c r="B13" s="43">
        <v>0</v>
      </c>
      <c r="C13" s="57"/>
      <c r="D13" s="34" t="s">
        <v>60</v>
      </c>
      <c r="E13" s="9"/>
      <c r="F13" s="68">
        <v>0</v>
      </c>
      <c r="G13" s="10"/>
      <c r="H13" s="38">
        <f t="shared" si="0"/>
        <v>0</v>
      </c>
      <c r="I13" s="65"/>
      <c r="J13" s="91"/>
      <c r="K13" s="65"/>
      <c r="L13" s="27"/>
      <c r="M13" s="27"/>
      <c r="N13" s="10"/>
    </row>
    <row r="14" spans="1:16" x14ac:dyDescent="0.25">
      <c r="A14" s="57"/>
      <c r="B14" s="43">
        <v>1.73</v>
      </c>
      <c r="C14" s="57"/>
      <c r="D14" s="34" t="s">
        <v>30</v>
      </c>
      <c r="E14" s="9"/>
      <c r="F14" s="68">
        <v>1</v>
      </c>
      <c r="G14" s="10"/>
      <c r="H14" s="38">
        <f t="shared" si="0"/>
        <v>0.73</v>
      </c>
      <c r="I14" s="65"/>
      <c r="J14" s="91">
        <v>1.33</v>
      </c>
      <c r="K14" s="65"/>
      <c r="L14" s="27"/>
      <c r="M14" s="27"/>
      <c r="N14" s="10"/>
    </row>
    <row r="15" spans="1:16" ht="45" x14ac:dyDescent="0.25">
      <c r="A15" s="57"/>
      <c r="B15" s="43">
        <v>1265.99</v>
      </c>
      <c r="C15" s="57"/>
      <c r="D15" s="34" t="s">
        <v>31</v>
      </c>
      <c r="E15" s="9"/>
      <c r="F15" s="68">
        <v>560</v>
      </c>
      <c r="G15" s="10"/>
      <c r="H15" s="38">
        <f t="shared" si="0"/>
        <v>705.99</v>
      </c>
      <c r="I15" s="65" t="s">
        <v>272</v>
      </c>
      <c r="J15" s="91">
        <v>700.67</v>
      </c>
      <c r="K15" s="65"/>
      <c r="L15" s="27"/>
      <c r="M15" s="27"/>
      <c r="N15" s="10"/>
    </row>
    <row r="16" spans="1:16" x14ac:dyDescent="0.25">
      <c r="A16" s="57"/>
      <c r="B16" s="43">
        <f>SUM(B3:B15)</f>
        <v>17438.75</v>
      </c>
      <c r="C16" s="9">
        <f>SUM(B16-B3)</f>
        <v>15346.86</v>
      </c>
      <c r="D16" s="34" t="s">
        <v>14</v>
      </c>
      <c r="F16" s="68">
        <f>SUM(F3:F15)</f>
        <v>16233.92</v>
      </c>
      <c r="G16" s="10"/>
      <c r="H16" s="38">
        <f t="shared" si="0"/>
        <v>1204.83</v>
      </c>
      <c r="I16" s="65"/>
      <c r="J16" s="91">
        <f>SUM(J3:J15)</f>
        <v>15236.250000000002</v>
      </c>
      <c r="K16" s="65"/>
      <c r="L16" s="27"/>
      <c r="M16" s="27"/>
      <c r="N16" s="10"/>
    </row>
    <row r="17" spans="1:16" x14ac:dyDescent="0.25">
      <c r="B17" s="44"/>
      <c r="C17" s="57"/>
      <c r="F17" s="10"/>
      <c r="G17" s="10"/>
      <c r="H17" s="39"/>
      <c r="I17" s="65"/>
      <c r="J17" s="65"/>
      <c r="K17" s="65"/>
      <c r="L17" s="27"/>
      <c r="M17" s="27"/>
      <c r="N17" s="10"/>
    </row>
    <row r="18" spans="1:16" x14ac:dyDescent="0.25">
      <c r="A18" s="57"/>
      <c r="B18" s="43">
        <v>4121.2</v>
      </c>
      <c r="C18" s="57"/>
      <c r="D18" s="34" t="s">
        <v>55</v>
      </c>
      <c r="F18" s="68">
        <v>4118.3999999999996</v>
      </c>
      <c r="G18" s="10"/>
      <c r="H18" s="51">
        <f t="shared" ref="H18:H45" si="1">SUM(B18-F18)</f>
        <v>2.8000000000001819</v>
      </c>
      <c r="I18" s="65"/>
      <c r="J18" s="91">
        <v>4027.57</v>
      </c>
      <c r="K18" s="65"/>
      <c r="L18" s="27"/>
      <c r="M18" s="27"/>
      <c r="N18" s="10"/>
    </row>
    <row r="19" spans="1:16" x14ac:dyDescent="0.25">
      <c r="A19" s="57"/>
      <c r="B19" s="43">
        <v>95.37</v>
      </c>
      <c r="C19" s="57"/>
      <c r="D19" s="34" t="s">
        <v>51</v>
      </c>
      <c r="F19" s="68">
        <v>85</v>
      </c>
      <c r="G19" s="10"/>
      <c r="H19" s="51">
        <f t="shared" si="1"/>
        <v>10.370000000000005</v>
      </c>
      <c r="I19" s="65"/>
      <c r="J19" s="91">
        <v>102.3</v>
      </c>
      <c r="K19" s="65"/>
      <c r="L19" s="27"/>
      <c r="M19" s="27"/>
      <c r="N19" s="14"/>
    </row>
    <row r="20" spans="1:16" x14ac:dyDescent="0.25">
      <c r="A20" s="57"/>
      <c r="B20" s="43">
        <v>180</v>
      </c>
      <c r="C20" s="57"/>
      <c r="D20" s="34" t="s">
        <v>65</v>
      </c>
      <c r="F20" s="68">
        <v>190</v>
      </c>
      <c r="G20" s="10"/>
      <c r="H20" s="51">
        <f t="shared" si="1"/>
        <v>-10</v>
      </c>
      <c r="I20" s="65"/>
      <c r="J20" s="91">
        <v>180</v>
      </c>
      <c r="K20" s="65"/>
      <c r="L20" s="27"/>
      <c r="M20" s="27"/>
      <c r="N20" s="14"/>
      <c r="P20" s="27"/>
    </row>
    <row r="21" spans="1:16" ht="105" x14ac:dyDescent="0.25">
      <c r="A21" s="57"/>
      <c r="B21" s="43">
        <v>953.01</v>
      </c>
      <c r="C21" s="57"/>
      <c r="D21" s="34" t="s">
        <v>50</v>
      </c>
      <c r="F21" s="68">
        <v>260</v>
      </c>
      <c r="G21" s="10"/>
      <c r="H21" s="51">
        <f t="shared" si="1"/>
        <v>693.01</v>
      </c>
      <c r="I21" s="65" t="s">
        <v>271</v>
      </c>
      <c r="J21" s="91">
        <v>215.94</v>
      </c>
      <c r="L21" s="27"/>
      <c r="M21" s="27"/>
      <c r="N21" s="14"/>
      <c r="P21" s="27"/>
    </row>
    <row r="22" spans="1:16" ht="45" x14ac:dyDescent="0.25">
      <c r="A22" s="57"/>
      <c r="B22" s="43">
        <v>1039.49</v>
      </c>
      <c r="C22" s="57"/>
      <c r="D22" s="34" t="s">
        <v>56</v>
      </c>
      <c r="F22" s="68">
        <v>100</v>
      </c>
      <c r="G22" s="10"/>
      <c r="H22" s="66">
        <f t="shared" si="1"/>
        <v>939.49</v>
      </c>
      <c r="I22" s="65" t="s">
        <v>308</v>
      </c>
      <c r="J22" s="91">
        <v>53.72</v>
      </c>
      <c r="K22" s="55"/>
      <c r="L22" s="27"/>
      <c r="M22" s="27"/>
      <c r="N22" s="14"/>
      <c r="P22" s="27"/>
    </row>
    <row r="23" spans="1:16" x14ac:dyDescent="0.25">
      <c r="A23" s="57"/>
      <c r="B23" s="43">
        <v>0</v>
      </c>
      <c r="C23" s="57"/>
      <c r="D23" s="34" t="s">
        <v>74</v>
      </c>
      <c r="F23" s="68">
        <v>995</v>
      </c>
      <c r="G23" s="10"/>
      <c r="H23" s="66">
        <f t="shared" si="1"/>
        <v>-995</v>
      </c>
      <c r="I23" s="65" t="s">
        <v>315</v>
      </c>
      <c r="J23" s="91">
        <v>0</v>
      </c>
      <c r="K23" s="65"/>
      <c r="L23" s="27"/>
      <c r="M23" s="27"/>
      <c r="N23" s="14"/>
      <c r="P23" s="27"/>
    </row>
    <row r="24" spans="1:16" x14ac:dyDescent="0.25">
      <c r="A24" s="57"/>
      <c r="B24" s="43">
        <v>857.08</v>
      </c>
      <c r="C24" s="57"/>
      <c r="D24" s="35" t="s">
        <v>59</v>
      </c>
      <c r="F24" s="68">
        <v>903</v>
      </c>
      <c r="G24" s="10"/>
      <c r="H24" s="51">
        <f t="shared" si="1"/>
        <v>-45.919999999999959</v>
      </c>
      <c r="I24" s="65"/>
      <c r="J24" s="91">
        <v>875.91</v>
      </c>
      <c r="K24" s="65"/>
      <c r="L24" s="27"/>
      <c r="M24" s="27"/>
      <c r="N24" s="14"/>
      <c r="P24" s="27"/>
    </row>
    <row r="25" spans="1:16" ht="60" x14ac:dyDescent="0.25">
      <c r="A25" s="57"/>
      <c r="B25" s="43">
        <v>214</v>
      </c>
      <c r="C25" s="57"/>
      <c r="D25" s="34" t="s">
        <v>53</v>
      </c>
      <c r="F25" s="68">
        <v>150</v>
      </c>
      <c r="G25" s="64"/>
      <c r="H25" s="51">
        <f t="shared" si="1"/>
        <v>64</v>
      </c>
      <c r="I25" s="65" t="s">
        <v>225</v>
      </c>
      <c r="J25" s="91">
        <v>145</v>
      </c>
      <c r="K25" s="41"/>
      <c r="L25" s="27"/>
      <c r="M25" s="27"/>
      <c r="N25" s="14"/>
      <c r="P25" s="27"/>
    </row>
    <row r="26" spans="1:16" x14ac:dyDescent="0.25">
      <c r="A26" s="57"/>
      <c r="B26" s="43">
        <v>155</v>
      </c>
      <c r="C26" s="57"/>
      <c r="D26" s="34" t="s">
        <v>67</v>
      </c>
      <c r="F26" s="68">
        <v>155</v>
      </c>
      <c r="G26" s="10"/>
      <c r="H26" s="51">
        <f t="shared" si="1"/>
        <v>0</v>
      </c>
      <c r="I26" s="65"/>
      <c r="J26" s="91">
        <v>143</v>
      </c>
      <c r="K26" s="65"/>
      <c r="L26" s="27"/>
      <c r="M26" s="27"/>
      <c r="N26" s="14"/>
      <c r="P26" s="27"/>
    </row>
    <row r="27" spans="1:16" x14ac:dyDescent="0.25">
      <c r="A27" s="57"/>
      <c r="B27" s="43">
        <v>245.9</v>
      </c>
      <c r="C27" s="57"/>
      <c r="D27" s="34" t="s">
        <v>79</v>
      </c>
      <c r="F27" s="68">
        <v>200</v>
      </c>
      <c r="G27" s="10"/>
      <c r="H27" s="51">
        <f t="shared" si="1"/>
        <v>45.900000000000006</v>
      </c>
      <c r="I27" s="65"/>
      <c r="J27" s="91">
        <v>218.16</v>
      </c>
      <c r="K27" s="52"/>
      <c r="L27" s="27"/>
      <c r="M27" s="27"/>
      <c r="N27" s="14"/>
      <c r="P27" s="27"/>
    </row>
    <row r="28" spans="1:16" x14ac:dyDescent="0.25">
      <c r="A28" s="57"/>
      <c r="B28" s="43">
        <v>35</v>
      </c>
      <c r="C28" s="57"/>
      <c r="D28" s="34" t="s">
        <v>52</v>
      </c>
      <c r="F28" s="68">
        <v>40</v>
      </c>
      <c r="G28" s="10"/>
      <c r="H28" s="51">
        <f t="shared" si="1"/>
        <v>-5</v>
      </c>
      <c r="I28" s="65"/>
      <c r="J28" s="91">
        <v>35</v>
      </c>
      <c r="K28" s="41"/>
      <c r="L28" s="27"/>
      <c r="M28" s="27"/>
      <c r="N28" s="14"/>
      <c r="P28" s="27"/>
    </row>
    <row r="29" spans="1:16" x14ac:dyDescent="0.25">
      <c r="A29" s="57"/>
      <c r="B29" s="43">
        <v>0</v>
      </c>
      <c r="C29" s="57"/>
      <c r="D29" s="34" t="s">
        <v>34</v>
      </c>
      <c r="F29" s="68">
        <v>0</v>
      </c>
      <c r="G29" s="10"/>
      <c r="H29" s="51">
        <f t="shared" si="1"/>
        <v>0</v>
      </c>
      <c r="I29" s="65"/>
      <c r="J29" s="91">
        <v>0</v>
      </c>
      <c r="K29" s="65"/>
      <c r="L29" s="27"/>
      <c r="M29" s="27"/>
      <c r="N29" s="14"/>
      <c r="P29" s="27"/>
    </row>
    <row r="30" spans="1:16" x14ac:dyDescent="0.25">
      <c r="A30" s="57"/>
      <c r="B30" s="43">
        <v>165</v>
      </c>
      <c r="C30" s="57"/>
      <c r="D30" s="34" t="s">
        <v>69</v>
      </c>
      <c r="F30" s="68">
        <v>160</v>
      </c>
      <c r="G30" s="10"/>
      <c r="H30" s="51">
        <f t="shared" si="1"/>
        <v>5</v>
      </c>
      <c r="I30" s="65"/>
      <c r="J30" s="91">
        <v>160</v>
      </c>
      <c r="K30" s="65"/>
      <c r="L30" s="27"/>
      <c r="M30" s="27"/>
      <c r="N30" s="14"/>
      <c r="P30" s="27"/>
    </row>
    <row r="31" spans="1:16" x14ac:dyDescent="0.25">
      <c r="A31" s="57"/>
      <c r="B31" s="43">
        <v>100</v>
      </c>
      <c r="C31" s="57"/>
      <c r="D31" s="34" t="s">
        <v>70</v>
      </c>
      <c r="F31" s="68">
        <v>180</v>
      </c>
      <c r="G31" s="10"/>
      <c r="H31" s="51">
        <f t="shared" si="1"/>
        <v>-80</v>
      </c>
      <c r="I31" s="65"/>
      <c r="J31" s="91">
        <v>100</v>
      </c>
      <c r="K31" s="65"/>
      <c r="L31" s="27"/>
      <c r="M31" s="27"/>
      <c r="N31" s="14"/>
      <c r="P31" s="27"/>
    </row>
    <row r="32" spans="1:16" x14ac:dyDescent="0.25">
      <c r="A32" s="57"/>
      <c r="B32" s="43">
        <v>113.8</v>
      </c>
      <c r="C32" s="57"/>
      <c r="D32" s="34" t="s">
        <v>49</v>
      </c>
      <c r="F32" s="68">
        <v>160</v>
      </c>
      <c r="G32" s="10"/>
      <c r="H32" s="51">
        <f t="shared" si="1"/>
        <v>-46.2</v>
      </c>
      <c r="I32" s="65"/>
      <c r="J32" s="91">
        <v>121.3</v>
      </c>
      <c r="K32" s="65"/>
      <c r="L32" s="27"/>
      <c r="M32" s="27"/>
      <c r="N32" s="14"/>
      <c r="P32" s="27"/>
    </row>
    <row r="33" spans="1:16" x14ac:dyDescent="0.25">
      <c r="A33" s="57"/>
      <c r="B33" s="43">
        <v>3113.3</v>
      </c>
      <c r="C33" s="57"/>
      <c r="D33" s="34" t="s">
        <v>80</v>
      </c>
      <c r="F33" s="68">
        <v>2761.68</v>
      </c>
      <c r="G33" s="10"/>
      <c r="H33" s="51">
        <f t="shared" si="1"/>
        <v>351.62000000000035</v>
      </c>
      <c r="I33" s="65"/>
      <c r="J33" s="91">
        <v>2849.77</v>
      </c>
      <c r="K33" s="65"/>
      <c r="L33" s="27"/>
      <c r="M33" s="27"/>
      <c r="N33" s="14"/>
      <c r="P33" s="27"/>
    </row>
    <row r="34" spans="1:16" x14ac:dyDescent="0.25">
      <c r="A34" s="57"/>
      <c r="B34" s="43">
        <v>0</v>
      </c>
      <c r="C34" s="57"/>
      <c r="D34" s="34" t="s">
        <v>75</v>
      </c>
      <c r="F34" s="68">
        <v>3200</v>
      </c>
      <c r="G34" s="10"/>
      <c r="H34" s="66">
        <f t="shared" si="1"/>
        <v>-3200</v>
      </c>
      <c r="I34" s="65"/>
      <c r="J34" s="91">
        <v>2500</v>
      </c>
      <c r="K34" s="74"/>
      <c r="L34" s="27"/>
      <c r="M34" s="27"/>
      <c r="N34" s="14"/>
      <c r="P34" s="27"/>
    </row>
    <row r="35" spans="1:16" ht="75" x14ac:dyDescent="0.25">
      <c r="A35" s="57"/>
      <c r="B35" s="43">
        <v>1063</v>
      </c>
      <c r="C35" s="57"/>
      <c r="D35" s="34" t="s">
        <v>128</v>
      </c>
      <c r="F35" s="68">
        <v>70</v>
      </c>
      <c r="G35" s="10"/>
      <c r="H35" s="51">
        <f t="shared" si="1"/>
        <v>993</v>
      </c>
      <c r="I35" s="65" t="s">
        <v>316</v>
      </c>
      <c r="J35" s="91">
        <v>68</v>
      </c>
      <c r="K35" s="65"/>
      <c r="L35" s="27"/>
      <c r="M35" s="27"/>
      <c r="N35" s="14"/>
      <c r="P35" s="27"/>
    </row>
    <row r="36" spans="1:16" x14ac:dyDescent="0.25">
      <c r="A36" s="57"/>
      <c r="B36" s="43">
        <v>0</v>
      </c>
      <c r="C36" s="57"/>
      <c r="D36" s="34" t="s">
        <v>35</v>
      </c>
      <c r="F36" s="68">
        <v>400</v>
      </c>
      <c r="G36" s="10"/>
      <c r="H36" s="66">
        <f t="shared" si="1"/>
        <v>-400</v>
      </c>
      <c r="I36" s="65" t="s">
        <v>317</v>
      </c>
      <c r="J36" s="91">
        <v>0</v>
      </c>
      <c r="K36" s="65"/>
      <c r="L36" s="27"/>
      <c r="M36" s="27"/>
      <c r="N36" s="14"/>
      <c r="P36" s="27"/>
    </row>
    <row r="37" spans="1:16" x14ac:dyDescent="0.25">
      <c r="A37" s="57"/>
      <c r="B37" s="43">
        <v>10</v>
      </c>
      <c r="C37" s="57"/>
      <c r="D37" s="34" t="s">
        <v>36</v>
      </c>
      <c r="F37" s="68">
        <v>2.5</v>
      </c>
      <c r="G37" s="10"/>
      <c r="H37" s="51">
        <f t="shared" si="1"/>
        <v>7.5</v>
      </c>
      <c r="I37" s="65"/>
      <c r="J37" s="91">
        <v>10</v>
      </c>
      <c r="K37" s="65"/>
      <c r="L37" s="27"/>
      <c r="M37" s="27"/>
      <c r="N37" s="14"/>
      <c r="P37" s="27"/>
    </row>
    <row r="38" spans="1:16" ht="45" x14ac:dyDescent="0.25">
      <c r="A38" s="57"/>
      <c r="B38" s="43">
        <v>1153.4100000000001</v>
      </c>
      <c r="C38" s="57"/>
      <c r="D38" s="34" t="s">
        <v>37</v>
      </c>
      <c r="F38" s="68">
        <v>505</v>
      </c>
      <c r="G38" s="10"/>
      <c r="H38" s="51">
        <f t="shared" si="1"/>
        <v>648.41000000000008</v>
      </c>
      <c r="I38" s="65" t="s">
        <v>341</v>
      </c>
      <c r="J38" s="91">
        <v>743.69</v>
      </c>
      <c r="K38" s="65"/>
      <c r="L38" s="27"/>
      <c r="M38" s="27"/>
      <c r="N38" s="14"/>
      <c r="P38" s="27"/>
    </row>
    <row r="39" spans="1:16" x14ac:dyDescent="0.25">
      <c r="A39" s="57"/>
      <c r="B39" s="43">
        <v>0</v>
      </c>
      <c r="C39" s="57"/>
      <c r="D39" s="34" t="s">
        <v>58</v>
      </c>
      <c r="F39" s="68">
        <v>0</v>
      </c>
      <c r="G39" s="10"/>
      <c r="H39" s="51">
        <f t="shared" si="1"/>
        <v>0</v>
      </c>
      <c r="I39" s="65"/>
      <c r="J39" s="91">
        <v>0</v>
      </c>
      <c r="K39" s="65"/>
      <c r="L39" s="27"/>
      <c r="M39" s="27"/>
      <c r="N39" s="14"/>
      <c r="P39" s="27"/>
    </row>
    <row r="40" spans="1:16" x14ac:dyDescent="0.25">
      <c r="A40" s="57"/>
      <c r="B40" s="43">
        <v>0</v>
      </c>
      <c r="C40" s="57"/>
      <c r="D40" s="34" t="s">
        <v>27</v>
      </c>
      <c r="F40" s="68">
        <v>0</v>
      </c>
      <c r="G40" s="10"/>
      <c r="H40" s="51">
        <f>SUM(B40-F40)</f>
        <v>0</v>
      </c>
      <c r="I40" s="65"/>
      <c r="J40" s="91"/>
      <c r="K40" s="65"/>
      <c r="L40" s="27"/>
      <c r="M40" s="27"/>
      <c r="N40" s="14"/>
      <c r="P40" s="27"/>
    </row>
    <row r="41" spans="1:16" x14ac:dyDescent="0.25">
      <c r="A41" s="57"/>
      <c r="B41" s="43">
        <v>752</v>
      </c>
      <c r="C41" s="57"/>
      <c r="D41" s="34" t="s">
        <v>77</v>
      </c>
      <c r="F41" s="68">
        <v>1400</v>
      </c>
      <c r="G41" s="10"/>
      <c r="H41" s="66">
        <f>SUM(B41-F41)</f>
        <v>-648</v>
      </c>
      <c r="I41" s="65"/>
      <c r="J41" s="91">
        <v>2100</v>
      </c>
      <c r="K41" s="65"/>
      <c r="L41" s="27"/>
      <c r="M41" s="27"/>
      <c r="N41" s="14"/>
      <c r="P41" s="27"/>
    </row>
    <row r="42" spans="1:16" x14ac:dyDescent="0.25">
      <c r="A42" s="57"/>
      <c r="B42" s="43">
        <v>0</v>
      </c>
      <c r="C42" s="57"/>
      <c r="D42" s="34" t="s">
        <v>64</v>
      </c>
      <c r="F42" s="68">
        <v>100</v>
      </c>
      <c r="G42" s="10"/>
      <c r="H42" s="66">
        <f t="shared" si="1"/>
        <v>-100</v>
      </c>
      <c r="I42" s="65"/>
      <c r="J42" s="91">
        <v>0</v>
      </c>
      <c r="K42" s="65"/>
      <c r="L42" s="27"/>
      <c r="M42" s="27"/>
      <c r="N42" s="14"/>
      <c r="P42" s="27"/>
    </row>
    <row r="43" spans="1:16" ht="45" x14ac:dyDescent="0.25">
      <c r="A43" s="57"/>
      <c r="B43" s="43">
        <v>324</v>
      </c>
      <c r="C43" s="57"/>
      <c r="D43" s="34" t="s">
        <v>54</v>
      </c>
      <c r="F43" s="68">
        <v>98.34</v>
      </c>
      <c r="G43" s="10"/>
      <c r="H43" s="51">
        <f t="shared" si="1"/>
        <v>225.66</v>
      </c>
      <c r="I43" s="65" t="s">
        <v>222</v>
      </c>
      <c r="J43" s="91">
        <v>295</v>
      </c>
      <c r="K43" s="41"/>
      <c r="L43" s="27"/>
      <c r="M43" s="27"/>
      <c r="N43" s="14"/>
      <c r="P43" s="27"/>
    </row>
    <row r="44" spans="1:16" x14ac:dyDescent="0.25">
      <c r="A44" s="57"/>
      <c r="B44" s="43">
        <v>41</v>
      </c>
      <c r="C44" s="57"/>
      <c r="D44" s="34" t="s">
        <v>33</v>
      </c>
      <c r="F44" s="68">
        <v>0</v>
      </c>
      <c r="G44" s="10"/>
      <c r="H44" s="51">
        <f t="shared" si="1"/>
        <v>41</v>
      </c>
      <c r="I44" s="65"/>
      <c r="J44" s="91">
        <v>0</v>
      </c>
      <c r="K44" s="65"/>
      <c r="L44" s="27"/>
      <c r="M44" s="27"/>
      <c r="N44" s="14"/>
      <c r="P44" s="27"/>
    </row>
    <row r="45" spans="1:16" x14ac:dyDescent="0.25">
      <c r="A45" s="57"/>
      <c r="B45" s="61">
        <f>SUM(B18:B44)</f>
        <v>14731.559999999998</v>
      </c>
      <c r="C45" s="57"/>
      <c r="D45" s="34" t="s">
        <v>38</v>
      </c>
      <c r="E45" s="54"/>
      <c r="F45" s="68">
        <f>SUM(F18:F44)</f>
        <v>16233.92</v>
      </c>
      <c r="G45" s="10"/>
      <c r="H45" s="51">
        <f t="shared" si="1"/>
        <v>-1502.3600000000024</v>
      </c>
      <c r="I45" s="65"/>
      <c r="J45" s="91">
        <f>SUM(J18:J44)</f>
        <v>14944.36</v>
      </c>
      <c r="K45" s="65"/>
      <c r="L45" s="27"/>
      <c r="M45" s="27"/>
      <c r="N45" s="14"/>
      <c r="P45" s="27"/>
    </row>
    <row r="46" spans="1:16" x14ac:dyDescent="0.25">
      <c r="B46" s="59"/>
      <c r="C46" s="10"/>
      <c r="D46" s="62"/>
      <c r="E46" s="6"/>
      <c r="G46" s="10"/>
      <c r="H46" s="14"/>
      <c r="I46" s="14"/>
      <c r="J46" s="14"/>
      <c r="K46" s="65"/>
      <c r="L46" s="27"/>
      <c r="M46" s="27"/>
      <c r="N46" s="14"/>
      <c r="P46" s="27"/>
    </row>
    <row r="47" spans="1:16" ht="15.75" x14ac:dyDescent="0.25">
      <c r="B47" s="10"/>
      <c r="C47" s="10"/>
      <c r="G47" s="10"/>
      <c r="H47" s="14"/>
      <c r="I47" s="14"/>
      <c r="J47" s="65"/>
      <c r="K47" s="73"/>
      <c r="L47" s="27"/>
      <c r="M47" s="27"/>
      <c r="N47" s="14"/>
      <c r="P47" s="27"/>
    </row>
    <row r="48" spans="1:16" x14ac:dyDescent="0.25">
      <c r="B48" s="10"/>
      <c r="C48" s="10"/>
      <c r="G48" s="10"/>
      <c r="H48" s="14"/>
      <c r="I48" s="14"/>
      <c r="J48" s="14"/>
      <c r="K48" s="14"/>
      <c r="L48" s="27"/>
      <c r="M48" s="27"/>
      <c r="N48" s="14"/>
      <c r="P48" s="27"/>
    </row>
    <row r="49" spans="2:16" x14ac:dyDescent="0.25">
      <c r="B49" s="10"/>
      <c r="C49" s="10"/>
      <c r="D49" s="63" t="s">
        <v>273</v>
      </c>
      <c r="G49" s="10"/>
      <c r="H49" s="14"/>
      <c r="J49" s="14"/>
      <c r="K49" s="14"/>
      <c r="L49" s="27"/>
      <c r="M49" s="27"/>
      <c r="N49" s="14"/>
      <c r="P49" s="27"/>
    </row>
    <row r="50" spans="2:16" x14ac:dyDescent="0.25">
      <c r="B50" s="10"/>
      <c r="C50" s="10"/>
      <c r="D50" s="76" t="s">
        <v>311</v>
      </c>
      <c r="F50" s="5">
        <v>139</v>
      </c>
      <c r="G50" s="10"/>
      <c r="H50" s="14"/>
      <c r="I50" s="14"/>
      <c r="J50" s="14"/>
      <c r="K50" s="14"/>
      <c r="L50" s="27"/>
      <c r="M50" s="27"/>
      <c r="N50" s="14"/>
      <c r="P50" s="27"/>
    </row>
    <row r="51" spans="2:16" x14ac:dyDescent="0.25">
      <c r="B51" s="10"/>
      <c r="C51" s="10"/>
      <c r="D51" s="41" t="s">
        <v>312</v>
      </c>
      <c r="F51" s="5">
        <v>500</v>
      </c>
      <c r="G51" s="10"/>
      <c r="H51" s="14"/>
      <c r="I51" s="14"/>
      <c r="J51" s="14"/>
      <c r="K51" s="14"/>
      <c r="L51" s="27"/>
      <c r="M51" s="27"/>
      <c r="N51" s="14"/>
      <c r="P51" s="27"/>
    </row>
    <row r="52" spans="2:16" x14ac:dyDescent="0.25">
      <c r="B52" s="10"/>
      <c r="C52" s="10"/>
      <c r="D52" s="41" t="s">
        <v>313</v>
      </c>
      <c r="F52" s="5">
        <v>100</v>
      </c>
      <c r="G52" s="10"/>
      <c r="H52" s="10"/>
      <c r="I52" s="14"/>
      <c r="J52" s="14"/>
      <c r="K52" s="14"/>
      <c r="L52" s="27"/>
      <c r="M52" s="27"/>
      <c r="N52" s="14"/>
      <c r="P52" s="27"/>
    </row>
    <row r="53" spans="2:16" x14ac:dyDescent="0.25">
      <c r="B53" s="10"/>
      <c r="C53" s="10"/>
      <c r="D53" s="64" t="s">
        <v>314</v>
      </c>
      <c r="F53" s="5">
        <v>13</v>
      </c>
      <c r="G53" s="10"/>
      <c r="H53" s="14"/>
      <c r="I53" s="14"/>
      <c r="J53" s="14"/>
      <c r="K53" s="14"/>
      <c r="L53" s="27"/>
      <c r="M53" s="27"/>
      <c r="N53" s="14"/>
      <c r="P53" s="27"/>
    </row>
    <row r="54" spans="2:16" x14ac:dyDescent="0.25">
      <c r="B54" s="6"/>
      <c r="C54" s="6"/>
      <c r="D54" s="77" t="s">
        <v>310</v>
      </c>
      <c r="E54" s="8"/>
      <c r="F54" s="78">
        <f>SUM(F50:F53)</f>
        <v>752</v>
      </c>
      <c r="G54" s="14"/>
      <c r="H54" s="10"/>
      <c r="I54" s="10"/>
      <c r="J54" s="14"/>
      <c r="K54" s="14"/>
      <c r="L54" s="27"/>
      <c r="M54" s="27"/>
      <c r="N54" s="10"/>
      <c r="P54" s="27"/>
    </row>
    <row r="55" spans="2:16" x14ac:dyDescent="0.25">
      <c r="B55" s="6"/>
      <c r="C55" s="6"/>
      <c r="D55" s="41" t="s">
        <v>63</v>
      </c>
      <c r="F55" s="19">
        <v>1000</v>
      </c>
      <c r="G55" s="16"/>
      <c r="H55" s="8"/>
      <c r="I55" s="6"/>
      <c r="J55" s="6"/>
      <c r="K55" s="6"/>
      <c r="L55" s="6"/>
      <c r="M55" s="6"/>
      <c r="N55" s="6"/>
      <c r="P55" s="6"/>
    </row>
    <row r="56" spans="2:16" x14ac:dyDescent="0.25">
      <c r="B56" s="1"/>
      <c r="C56" s="1"/>
      <c r="D56" s="1" t="s">
        <v>318</v>
      </c>
      <c r="F56" s="19">
        <v>248</v>
      </c>
      <c r="J56" s="6"/>
      <c r="K56" s="6"/>
      <c r="L56" s="6"/>
      <c r="M56" s="6"/>
    </row>
    <row r="57" spans="2:16" x14ac:dyDescent="0.25">
      <c r="J57" s="6"/>
      <c r="K57" s="6"/>
      <c r="L57" s="6"/>
      <c r="M57" s="6"/>
    </row>
    <row r="58" spans="2:16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E59" s="10"/>
      <c r="F59" s="17"/>
      <c r="G59" s="10"/>
      <c r="H59" s="9"/>
      <c r="I59" s="9"/>
      <c r="J59" s="9"/>
      <c r="K59" s="9"/>
      <c r="L59" s="9"/>
      <c r="M59" s="9"/>
      <c r="N59" s="9"/>
      <c r="O59" s="9"/>
      <c r="P59" s="9"/>
    </row>
    <row r="60" spans="2:16" x14ac:dyDescent="0.25">
      <c r="B60" s="18"/>
      <c r="C60" s="18"/>
      <c r="D60" s="19"/>
      <c r="E60" s="10"/>
      <c r="F60" s="10"/>
      <c r="G60" s="10"/>
      <c r="H60" s="9"/>
      <c r="I60" s="9"/>
      <c r="J60" s="9"/>
      <c r="K60" s="9"/>
      <c r="L60" s="9"/>
      <c r="M60" s="9"/>
      <c r="N60" s="9"/>
      <c r="O60" s="9"/>
      <c r="P60" s="9"/>
    </row>
    <row r="61" spans="2:16" x14ac:dyDescent="0.25">
      <c r="B61" s="18"/>
      <c r="C61" s="18"/>
      <c r="D61" s="4"/>
      <c r="E61" s="10"/>
      <c r="F61" s="10"/>
      <c r="G61" s="10"/>
      <c r="H61" s="9"/>
      <c r="I61" s="9"/>
      <c r="J61" s="9"/>
      <c r="K61" s="9"/>
      <c r="L61" s="9"/>
      <c r="M61" s="9"/>
      <c r="N61" s="9"/>
      <c r="O61" s="9"/>
      <c r="P61" s="9"/>
    </row>
    <row r="62" spans="2:16" x14ac:dyDescent="0.25">
      <c r="B62" s="18"/>
      <c r="C62" s="18"/>
      <c r="D62" s="5"/>
      <c r="E62" s="10"/>
      <c r="F62" s="10"/>
      <c r="G62" s="10"/>
      <c r="H62" s="9"/>
      <c r="I62" s="9"/>
      <c r="J62" s="9"/>
      <c r="K62" s="9"/>
      <c r="L62" s="9"/>
      <c r="M62" s="9"/>
      <c r="N62" s="9"/>
      <c r="O62" s="9"/>
      <c r="P62" s="9"/>
    </row>
    <row r="63" spans="2:16" x14ac:dyDescent="0.25">
      <c r="B63" s="18"/>
      <c r="C63" s="18"/>
      <c r="E63" s="10"/>
      <c r="F63" s="10"/>
      <c r="G63" s="10"/>
      <c r="H63" s="9"/>
      <c r="I63" s="9"/>
      <c r="J63" s="9"/>
      <c r="K63" s="9"/>
      <c r="L63" s="9"/>
      <c r="M63" s="9"/>
      <c r="N63" s="9"/>
      <c r="O63" s="9"/>
      <c r="P63" s="9"/>
    </row>
    <row r="64" spans="2:16" x14ac:dyDescent="0.25">
      <c r="B64" s="18"/>
      <c r="C64" s="18"/>
      <c r="E64" s="10"/>
      <c r="F64" s="10"/>
      <c r="G64" s="10"/>
      <c r="H64" s="9"/>
      <c r="I64" s="9"/>
      <c r="J64" s="9"/>
      <c r="K64" s="9"/>
      <c r="L64" s="9"/>
      <c r="M64" s="9"/>
      <c r="N64" s="9"/>
      <c r="O64" s="9"/>
      <c r="P64" s="9"/>
    </row>
    <row r="65" spans="2:16" x14ac:dyDescent="0.25">
      <c r="B65" s="20"/>
      <c r="C65" s="20"/>
      <c r="D65" s="21"/>
      <c r="E65" s="10"/>
      <c r="F65" s="10"/>
      <c r="G65" s="10"/>
      <c r="H65" s="9"/>
      <c r="I65" s="9"/>
      <c r="J65" s="9"/>
      <c r="K65" s="9"/>
      <c r="L65" s="9"/>
      <c r="M65" s="9"/>
      <c r="N65" s="9"/>
      <c r="O65" s="9"/>
      <c r="P65" s="9"/>
    </row>
    <row r="66" spans="2:16" x14ac:dyDescent="0.25">
      <c r="B66" s="20"/>
      <c r="C66" s="20"/>
      <c r="D66" s="21"/>
      <c r="E66" s="10"/>
      <c r="F66" s="10"/>
      <c r="G66" s="10"/>
      <c r="H66" s="9"/>
      <c r="I66" s="9"/>
      <c r="J66" s="9"/>
      <c r="K66" s="9"/>
      <c r="L66" s="9"/>
      <c r="M66" s="9"/>
      <c r="N66" s="9"/>
      <c r="O66" s="9"/>
      <c r="P66" s="9"/>
    </row>
    <row r="67" spans="2:16" x14ac:dyDescent="0.25">
      <c r="B67" s="6"/>
      <c r="C67" s="6"/>
      <c r="D67" s="6"/>
      <c r="E67" s="14"/>
      <c r="F67" s="14"/>
      <c r="G67" s="10"/>
      <c r="H67" s="9"/>
      <c r="I67" s="9"/>
      <c r="J67" s="9"/>
      <c r="K67" s="9"/>
      <c r="L67" s="9"/>
      <c r="M67" s="9"/>
      <c r="N67" s="9"/>
      <c r="O67" s="9"/>
      <c r="P67" s="9"/>
    </row>
    <row r="68" spans="2:16" x14ac:dyDescent="0.25">
      <c r="B68" s="6"/>
      <c r="C68" s="6"/>
      <c r="D68" s="6"/>
      <c r="E68" s="14"/>
      <c r="F68" s="14"/>
      <c r="G68" s="10"/>
    </row>
    <row r="69" spans="2:16" x14ac:dyDescent="0.25">
      <c r="B69" s="6"/>
      <c r="C69" s="6"/>
      <c r="D69" s="6"/>
      <c r="E69" s="14"/>
      <c r="F69" s="14"/>
      <c r="G69" s="10"/>
    </row>
    <row r="70" spans="2:16" x14ac:dyDescent="0.25">
      <c r="B70" s="6"/>
      <c r="C70" s="6"/>
      <c r="D70" s="42"/>
      <c r="E70" s="27"/>
      <c r="F70" s="27"/>
      <c r="G70" s="9"/>
      <c r="H70" s="9"/>
    </row>
    <row r="71" spans="2:16" x14ac:dyDescent="0.25">
      <c r="B71" s="6"/>
      <c r="C71" s="6"/>
      <c r="D71" s="42"/>
      <c r="E71" s="27"/>
      <c r="F71" s="27"/>
      <c r="G71" s="9"/>
      <c r="H71" s="9"/>
    </row>
    <row r="72" spans="2:16" x14ac:dyDescent="0.25">
      <c r="B72" s="6"/>
      <c r="C72" s="6"/>
      <c r="D72" s="42"/>
      <c r="E72" s="27"/>
      <c r="F72" s="27"/>
      <c r="G72" s="9"/>
      <c r="H72" s="9"/>
    </row>
    <row r="73" spans="2:16" x14ac:dyDescent="0.25">
      <c r="B73" s="6"/>
      <c r="C73" s="6"/>
      <c r="D73" s="42"/>
      <c r="E73" s="27"/>
      <c r="F73" s="27"/>
      <c r="G73" s="9"/>
      <c r="H73" s="9"/>
    </row>
    <row r="74" spans="2:16" x14ac:dyDescent="0.25">
      <c r="B74" s="6"/>
      <c r="C74" s="6"/>
      <c r="D74" s="6"/>
      <c r="E74" s="14"/>
      <c r="F74" s="14"/>
      <c r="G74" s="10"/>
    </row>
    <row r="75" spans="2:16" x14ac:dyDescent="0.25">
      <c r="B75" s="6"/>
      <c r="C75" s="6"/>
      <c r="D75" s="42"/>
      <c r="E75" s="14"/>
      <c r="F75" s="14"/>
      <c r="G75" s="10"/>
    </row>
    <row r="76" spans="2:16" x14ac:dyDescent="0.25">
      <c r="B76" s="6"/>
      <c r="C76" s="6"/>
      <c r="D76" s="6"/>
      <c r="E76" s="6"/>
      <c r="F76" s="6"/>
    </row>
    <row r="77" spans="2:16" x14ac:dyDescent="0.25">
      <c r="B77" s="6"/>
      <c r="C77" s="6"/>
      <c r="D77" s="6"/>
      <c r="E77" s="6"/>
      <c r="F77" s="6"/>
    </row>
    <row r="78" spans="2:16" x14ac:dyDescent="0.25">
      <c r="B78" s="6"/>
      <c r="C78" s="6"/>
      <c r="D78" s="6"/>
      <c r="E78" s="6"/>
      <c r="F78" s="6"/>
    </row>
  </sheetData>
  <pageMargins left="0.25" right="0.25" top="0.75" bottom="0.75" header="0.3" footer="0.3"/>
  <pageSetup paperSize="9" scale="6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5" workbookViewId="0">
      <selection activeCell="R41" sqref="R41"/>
    </sheetView>
  </sheetViews>
  <sheetFormatPr defaultRowHeight="15" x14ac:dyDescent="0.25"/>
  <cols>
    <col min="1" max="1" width="39.140625" customWidth="1"/>
    <col min="5" max="5" width="11" customWidth="1"/>
    <col min="9" max="9" width="10.140625" customWidth="1"/>
    <col min="11" max="11" width="9.7109375" customWidth="1"/>
    <col min="13" max="13" width="34.42578125" customWidth="1"/>
  </cols>
  <sheetData>
    <row r="1" spans="1:13" x14ac:dyDescent="0.25">
      <c r="A1" s="32" t="s">
        <v>24</v>
      </c>
      <c r="B1" s="32"/>
      <c r="C1" s="32" t="s">
        <v>46</v>
      </c>
      <c r="D1" s="32"/>
      <c r="E1" s="1" t="s">
        <v>63</v>
      </c>
      <c r="F1" s="1"/>
      <c r="G1" s="1" t="s">
        <v>40</v>
      </c>
      <c r="I1" t="s">
        <v>86</v>
      </c>
      <c r="K1" t="s">
        <v>86</v>
      </c>
    </row>
    <row r="2" spans="1:13" x14ac:dyDescent="0.25">
      <c r="A2" s="40" t="s">
        <v>73</v>
      </c>
      <c r="B2" s="32"/>
      <c r="C2" s="9">
        <v>2726.65</v>
      </c>
      <c r="D2" s="32"/>
      <c r="E2" s="27">
        <v>1689.71</v>
      </c>
      <c r="F2" s="1"/>
      <c r="G2" s="38">
        <f>SUM(C2-E2)</f>
        <v>1036.94</v>
      </c>
      <c r="I2" s="26">
        <v>2631</v>
      </c>
      <c r="J2" s="9"/>
      <c r="K2" s="26">
        <v>2631</v>
      </c>
      <c r="L2" s="9"/>
      <c r="M2" t="s">
        <v>92</v>
      </c>
    </row>
    <row r="3" spans="1:13" x14ac:dyDescent="0.25">
      <c r="A3" s="31" t="s">
        <v>72</v>
      </c>
      <c r="C3" s="43">
        <v>336.32</v>
      </c>
      <c r="D3" s="9"/>
      <c r="E3" s="36">
        <v>672.63</v>
      </c>
      <c r="G3" s="38">
        <f t="shared" ref="G3:G15" si="0">SUM(C3-E3)</f>
        <v>-336.31</v>
      </c>
      <c r="I3" s="26">
        <v>491.02</v>
      </c>
      <c r="J3" s="9"/>
      <c r="K3" s="26">
        <v>491.02</v>
      </c>
      <c r="L3" s="9"/>
    </row>
    <row r="4" spans="1:13" x14ac:dyDescent="0.25">
      <c r="A4" s="33" t="s">
        <v>25</v>
      </c>
      <c r="B4" s="1"/>
      <c r="C4" s="43">
        <v>10736.45</v>
      </c>
      <c r="D4" s="9"/>
      <c r="E4" s="36">
        <v>10400.14</v>
      </c>
      <c r="F4" s="1"/>
      <c r="G4" s="38">
        <f t="shared" si="0"/>
        <v>336.31000000000131</v>
      </c>
      <c r="I4" s="26">
        <v>12358.9</v>
      </c>
      <c r="J4" s="9"/>
      <c r="K4" s="26">
        <v>11858.9</v>
      </c>
      <c r="L4" s="9"/>
    </row>
    <row r="5" spans="1:13" x14ac:dyDescent="0.25">
      <c r="A5" s="33" t="s">
        <v>26</v>
      </c>
      <c r="C5" s="43">
        <v>125</v>
      </c>
      <c r="D5" s="9"/>
      <c r="E5" s="36">
        <v>0</v>
      </c>
      <c r="G5" s="45">
        <f t="shared" si="0"/>
        <v>125</v>
      </c>
      <c r="I5" s="26">
        <v>0</v>
      </c>
      <c r="J5" s="9"/>
      <c r="K5" s="26">
        <v>0</v>
      </c>
      <c r="L5" s="9"/>
    </row>
    <row r="6" spans="1:13" x14ac:dyDescent="0.25">
      <c r="A6" s="33" t="s">
        <v>78</v>
      </c>
      <c r="C6" s="43">
        <v>200</v>
      </c>
      <c r="D6" s="9"/>
      <c r="E6" s="36">
        <v>0</v>
      </c>
      <c r="G6" s="45">
        <f t="shared" si="0"/>
        <v>200</v>
      </c>
      <c r="I6" s="26">
        <v>0</v>
      </c>
      <c r="J6" s="9"/>
      <c r="K6" s="26">
        <v>0</v>
      </c>
      <c r="L6" s="9"/>
    </row>
    <row r="7" spans="1:13" x14ac:dyDescent="0.25">
      <c r="A7" s="33" t="s">
        <v>45</v>
      </c>
      <c r="B7" s="1"/>
      <c r="C7" s="47"/>
      <c r="D7" s="9"/>
      <c r="E7" s="36">
        <v>72.5</v>
      </c>
      <c r="F7" s="10"/>
      <c r="G7" s="38">
        <f>SUM(C7-E7)</f>
        <v>-72.5</v>
      </c>
      <c r="I7" s="26">
        <v>0</v>
      </c>
      <c r="J7" s="9"/>
      <c r="K7" s="26">
        <v>0</v>
      </c>
      <c r="L7" s="9"/>
    </row>
    <row r="8" spans="1:13" x14ac:dyDescent="0.25">
      <c r="A8" s="33" t="s">
        <v>27</v>
      </c>
      <c r="C8" s="43"/>
      <c r="D8" s="9"/>
      <c r="E8" s="36">
        <v>100</v>
      </c>
      <c r="F8" s="10"/>
      <c r="G8" s="38">
        <f t="shared" si="0"/>
        <v>-100</v>
      </c>
      <c r="I8" s="26">
        <v>0</v>
      </c>
      <c r="J8" s="9"/>
      <c r="K8" s="26">
        <v>0</v>
      </c>
      <c r="L8" s="9"/>
    </row>
    <row r="9" spans="1:13" ht="75" x14ac:dyDescent="0.25">
      <c r="A9" s="33" t="s">
        <v>76</v>
      </c>
      <c r="C9" s="43">
        <v>133.44999999999999</v>
      </c>
      <c r="D9" s="9"/>
      <c r="E9" s="36">
        <v>188.4</v>
      </c>
      <c r="F9" s="10"/>
      <c r="G9" s="38">
        <f t="shared" si="0"/>
        <v>-54.950000000000017</v>
      </c>
      <c r="I9" s="26">
        <v>192</v>
      </c>
      <c r="J9" s="9"/>
      <c r="K9" s="26">
        <v>192</v>
      </c>
      <c r="L9" s="9"/>
      <c r="M9" s="41" t="s">
        <v>105</v>
      </c>
    </row>
    <row r="10" spans="1:13" x14ac:dyDescent="0.25">
      <c r="A10" s="33" t="s">
        <v>29</v>
      </c>
      <c r="C10" s="43">
        <v>244.98</v>
      </c>
      <c r="D10" s="9"/>
      <c r="E10" s="36">
        <v>48</v>
      </c>
      <c r="F10" s="10"/>
      <c r="G10" s="38">
        <f t="shared" si="0"/>
        <v>196.98</v>
      </c>
      <c r="I10" s="26">
        <v>0</v>
      </c>
      <c r="J10" s="9"/>
      <c r="K10" s="26">
        <v>0</v>
      </c>
      <c r="L10" s="9"/>
    </row>
    <row r="11" spans="1:13" x14ac:dyDescent="0.25">
      <c r="A11" s="33" t="s">
        <v>47</v>
      </c>
      <c r="C11" s="43"/>
      <c r="D11" s="9"/>
      <c r="E11" s="36">
        <v>0</v>
      </c>
      <c r="F11" s="10"/>
      <c r="G11" s="38">
        <f t="shared" si="0"/>
        <v>0</v>
      </c>
      <c r="I11" s="26">
        <v>0</v>
      </c>
      <c r="J11" s="9"/>
      <c r="K11" s="26">
        <v>0</v>
      </c>
      <c r="L11" s="9"/>
    </row>
    <row r="12" spans="1:13" x14ac:dyDescent="0.25">
      <c r="A12" s="33" t="s">
        <v>60</v>
      </c>
      <c r="C12" s="43"/>
      <c r="D12" s="9"/>
      <c r="E12" s="36">
        <v>0</v>
      </c>
      <c r="F12" s="10"/>
      <c r="G12" s="38">
        <f t="shared" si="0"/>
        <v>0</v>
      </c>
      <c r="I12" s="48">
        <v>0</v>
      </c>
      <c r="J12" s="4"/>
      <c r="K12" s="48">
        <v>0</v>
      </c>
      <c r="L12" s="4"/>
    </row>
    <row r="13" spans="1:13" x14ac:dyDescent="0.25">
      <c r="A13" s="33" t="s">
        <v>30</v>
      </c>
      <c r="C13" s="43">
        <v>0.63</v>
      </c>
      <c r="D13" s="9"/>
      <c r="E13" s="36">
        <v>5</v>
      </c>
      <c r="F13" s="10"/>
      <c r="G13" s="38">
        <f t="shared" si="0"/>
        <v>-4.37</v>
      </c>
      <c r="I13" s="48">
        <v>1</v>
      </c>
      <c r="J13" s="4"/>
      <c r="K13" s="48">
        <v>1</v>
      </c>
      <c r="L13" s="4"/>
    </row>
    <row r="14" spans="1:13" x14ac:dyDescent="0.25">
      <c r="A14" s="33" t="s">
        <v>31</v>
      </c>
      <c r="C14" s="43">
        <v>348.48</v>
      </c>
      <c r="D14" s="9"/>
      <c r="E14" s="36">
        <v>505</v>
      </c>
      <c r="F14" s="10"/>
      <c r="G14" s="38">
        <f t="shared" si="0"/>
        <v>-156.51999999999998</v>
      </c>
      <c r="I14" s="26">
        <v>560</v>
      </c>
      <c r="J14" s="9"/>
      <c r="K14" s="26">
        <v>560</v>
      </c>
      <c r="L14" s="9"/>
    </row>
    <row r="15" spans="1:13" x14ac:dyDescent="0.25">
      <c r="A15" s="33" t="s">
        <v>14</v>
      </c>
      <c r="C15" s="43">
        <f>SUM(C2:C14)</f>
        <v>14851.960000000001</v>
      </c>
      <c r="D15" s="9">
        <f>SUM(C15-C2)</f>
        <v>12125.310000000001</v>
      </c>
      <c r="E15" s="36">
        <f>SUM(E2:E14)</f>
        <v>13681.38</v>
      </c>
      <c r="F15" s="10"/>
      <c r="G15" s="38">
        <f t="shared" si="0"/>
        <v>1170.5800000000017</v>
      </c>
      <c r="I15" s="26">
        <f>SUM(I2:I14)</f>
        <v>16233.92</v>
      </c>
      <c r="J15" s="9"/>
      <c r="K15" s="26">
        <f>SUM(K2:K14)</f>
        <v>15733.92</v>
      </c>
      <c r="L15" s="9"/>
    </row>
    <row r="16" spans="1:13" x14ac:dyDescent="0.25">
      <c r="C16" s="44"/>
      <c r="F16" s="10"/>
      <c r="G16" s="39"/>
      <c r="I16" s="27"/>
      <c r="J16" s="27"/>
      <c r="K16" s="27"/>
      <c r="L16" s="9"/>
    </row>
    <row r="17" spans="1:13" x14ac:dyDescent="0.25">
      <c r="A17" s="34" t="s">
        <v>55</v>
      </c>
      <c r="C17" s="43">
        <v>2683.89</v>
      </c>
      <c r="E17" s="37">
        <v>4030</v>
      </c>
      <c r="F17" s="10"/>
      <c r="G17" s="38">
        <f t="shared" ref="G17:G44" si="1">SUM(C17-E17)</f>
        <v>-1346.1100000000001</v>
      </c>
      <c r="I17" s="28">
        <v>4118.3999999999996</v>
      </c>
      <c r="J17" s="9"/>
      <c r="K17" s="28">
        <v>4118.3999999999996</v>
      </c>
      <c r="L17" s="9"/>
      <c r="M17" s="55" t="s">
        <v>104</v>
      </c>
    </row>
    <row r="18" spans="1:13" x14ac:dyDescent="0.25">
      <c r="A18" s="34" t="s">
        <v>51</v>
      </c>
      <c r="C18" s="43">
        <v>67.62</v>
      </c>
      <c r="E18" s="37">
        <v>83.16</v>
      </c>
      <c r="F18" s="10"/>
      <c r="G18" s="38">
        <f t="shared" si="1"/>
        <v>-15.539999999999992</v>
      </c>
      <c r="I18" s="28">
        <v>85</v>
      </c>
      <c r="J18" s="9"/>
      <c r="K18" s="28">
        <v>85</v>
      </c>
      <c r="L18" s="9"/>
    </row>
    <row r="19" spans="1:13" ht="51.75" x14ac:dyDescent="0.25">
      <c r="A19" s="34" t="s">
        <v>65</v>
      </c>
      <c r="C19" s="43">
        <v>90</v>
      </c>
      <c r="E19" s="37">
        <v>180</v>
      </c>
      <c r="F19" s="10"/>
      <c r="G19" s="38">
        <f t="shared" si="1"/>
        <v>-90</v>
      </c>
      <c r="I19" s="28">
        <v>190</v>
      </c>
      <c r="J19" s="9"/>
      <c r="K19" s="28">
        <v>190</v>
      </c>
      <c r="L19" s="9"/>
      <c r="M19" s="52" t="s">
        <v>97</v>
      </c>
    </row>
    <row r="20" spans="1:13" x14ac:dyDescent="0.25">
      <c r="A20" s="34" t="s">
        <v>50</v>
      </c>
      <c r="C20" s="43">
        <v>177.35</v>
      </c>
      <c r="E20" s="37">
        <v>210</v>
      </c>
      <c r="F20" s="10"/>
      <c r="G20" s="38">
        <f t="shared" si="1"/>
        <v>-32.650000000000006</v>
      </c>
      <c r="I20" s="28">
        <v>260</v>
      </c>
      <c r="J20" s="9"/>
      <c r="K20" s="28">
        <v>260</v>
      </c>
      <c r="L20" s="9"/>
    </row>
    <row r="21" spans="1:13" ht="75" x14ac:dyDescent="0.25">
      <c r="A21" s="34" t="s">
        <v>56</v>
      </c>
      <c r="C21" s="43">
        <v>53.72</v>
      </c>
      <c r="E21" s="37">
        <v>0</v>
      </c>
      <c r="F21" s="10"/>
      <c r="G21" s="45">
        <f t="shared" si="1"/>
        <v>53.72</v>
      </c>
      <c r="I21" s="28">
        <v>100</v>
      </c>
      <c r="J21" s="9"/>
      <c r="K21" s="28">
        <v>100</v>
      </c>
      <c r="L21" s="9"/>
      <c r="M21" s="55" t="s">
        <v>98</v>
      </c>
    </row>
    <row r="22" spans="1:13" ht="75" x14ac:dyDescent="0.25">
      <c r="A22" s="34" t="s">
        <v>74</v>
      </c>
      <c r="C22" s="43"/>
      <c r="E22" s="37">
        <v>300</v>
      </c>
      <c r="F22" s="10"/>
      <c r="G22" s="38">
        <f t="shared" si="1"/>
        <v>-300</v>
      </c>
      <c r="I22" s="28">
        <v>995</v>
      </c>
      <c r="J22" s="9"/>
      <c r="K22" s="28">
        <v>995</v>
      </c>
      <c r="L22" s="9"/>
      <c r="M22" s="41" t="s">
        <v>106</v>
      </c>
    </row>
    <row r="23" spans="1:13" ht="30" x14ac:dyDescent="0.25">
      <c r="A23" s="35" t="s">
        <v>59</v>
      </c>
      <c r="B23" s="15"/>
      <c r="C23" s="43">
        <v>875.91</v>
      </c>
      <c r="E23" s="37">
        <v>1000</v>
      </c>
      <c r="F23" s="10"/>
      <c r="G23" s="38">
        <f t="shared" si="1"/>
        <v>-124.09000000000003</v>
      </c>
      <c r="I23" s="28">
        <v>903</v>
      </c>
      <c r="J23" s="9"/>
      <c r="K23" s="28">
        <v>903</v>
      </c>
      <c r="L23" s="9"/>
      <c r="M23" s="41" t="s">
        <v>81</v>
      </c>
    </row>
    <row r="24" spans="1:13" ht="45" x14ac:dyDescent="0.25">
      <c r="A24" s="34" t="s">
        <v>53</v>
      </c>
      <c r="C24" s="43">
        <v>145</v>
      </c>
      <c r="E24" s="37">
        <v>60</v>
      </c>
      <c r="F24" s="10"/>
      <c r="G24" s="45">
        <f t="shared" si="1"/>
        <v>85</v>
      </c>
      <c r="I24" s="28">
        <v>150</v>
      </c>
      <c r="J24" s="9"/>
      <c r="K24" s="28">
        <v>150</v>
      </c>
      <c r="L24" s="9"/>
      <c r="M24" s="41" t="s">
        <v>88</v>
      </c>
    </row>
    <row r="25" spans="1:13" x14ac:dyDescent="0.25">
      <c r="A25" s="34" t="s">
        <v>67</v>
      </c>
      <c r="C25" s="43">
        <v>143</v>
      </c>
      <c r="E25" s="37">
        <v>151</v>
      </c>
      <c r="F25" s="10"/>
      <c r="G25" s="38">
        <f t="shared" si="1"/>
        <v>-8</v>
      </c>
      <c r="I25" s="28">
        <v>155</v>
      </c>
      <c r="J25" s="9"/>
      <c r="K25" s="28">
        <v>155</v>
      </c>
      <c r="L25" s="9"/>
      <c r="M25" s="41"/>
    </row>
    <row r="26" spans="1:13" ht="39" x14ac:dyDescent="0.25">
      <c r="A26" s="34" t="s">
        <v>79</v>
      </c>
      <c r="C26" s="43">
        <v>96.66</v>
      </c>
      <c r="E26" s="37">
        <v>196</v>
      </c>
      <c r="F26" s="10"/>
      <c r="G26" s="38">
        <f t="shared" si="1"/>
        <v>-99.34</v>
      </c>
      <c r="I26" s="28">
        <v>200</v>
      </c>
      <c r="J26" s="9"/>
      <c r="K26" s="28">
        <v>200</v>
      </c>
      <c r="L26" s="9"/>
      <c r="M26" s="52" t="s">
        <v>99</v>
      </c>
    </row>
    <row r="27" spans="1:13" ht="30" x14ac:dyDescent="0.25">
      <c r="A27" s="34" t="s">
        <v>52</v>
      </c>
      <c r="C27" s="43"/>
      <c r="E27" s="37">
        <v>40</v>
      </c>
      <c r="F27" s="10"/>
      <c r="G27" s="38">
        <f t="shared" si="1"/>
        <v>-40</v>
      </c>
      <c r="I27" s="28">
        <v>40</v>
      </c>
      <c r="J27" s="9"/>
      <c r="K27" s="28">
        <v>40</v>
      </c>
      <c r="L27" s="9"/>
      <c r="M27" s="41" t="s">
        <v>100</v>
      </c>
    </row>
    <row r="28" spans="1:13" x14ac:dyDescent="0.25">
      <c r="A28" s="34" t="s">
        <v>34</v>
      </c>
      <c r="C28" s="43"/>
      <c r="E28" s="37">
        <v>0</v>
      </c>
      <c r="F28" s="10"/>
      <c r="G28" s="38">
        <f t="shared" si="1"/>
        <v>0</v>
      </c>
      <c r="I28" s="28">
        <v>0</v>
      </c>
      <c r="J28" s="9"/>
      <c r="K28" s="28">
        <v>0</v>
      </c>
      <c r="L28" s="9"/>
      <c r="M28" s="41"/>
    </row>
    <row r="29" spans="1:13" x14ac:dyDescent="0.25">
      <c r="A29" s="34" t="s">
        <v>69</v>
      </c>
      <c r="C29" s="43">
        <v>160</v>
      </c>
      <c r="E29" s="37">
        <v>120</v>
      </c>
      <c r="F29" s="10"/>
      <c r="G29" s="45">
        <f t="shared" si="1"/>
        <v>40</v>
      </c>
      <c r="I29" s="28">
        <v>160</v>
      </c>
      <c r="J29" s="9"/>
      <c r="K29" s="28">
        <v>160</v>
      </c>
      <c r="L29" s="9"/>
      <c r="M29" s="41"/>
    </row>
    <row r="30" spans="1:13" x14ac:dyDescent="0.25">
      <c r="A30" s="34" t="s">
        <v>70</v>
      </c>
      <c r="C30" s="43">
        <v>100</v>
      </c>
      <c r="E30" s="37">
        <v>180</v>
      </c>
      <c r="F30" s="10"/>
      <c r="G30" s="38">
        <f t="shared" si="1"/>
        <v>-80</v>
      </c>
      <c r="I30" s="28">
        <v>180</v>
      </c>
      <c r="J30" s="9"/>
      <c r="K30" s="28">
        <v>180</v>
      </c>
      <c r="L30" s="9"/>
      <c r="M30" s="41"/>
    </row>
    <row r="31" spans="1:13" x14ac:dyDescent="0.25">
      <c r="A31" s="34" t="s">
        <v>49</v>
      </c>
      <c r="C31" s="43">
        <v>90.34</v>
      </c>
      <c r="E31" s="37">
        <v>153</v>
      </c>
      <c r="F31" s="10"/>
      <c r="G31" s="38">
        <f t="shared" si="1"/>
        <v>-62.66</v>
      </c>
      <c r="I31" s="28">
        <v>160</v>
      </c>
      <c r="J31" s="9"/>
      <c r="K31" s="28">
        <v>160</v>
      </c>
      <c r="L31" s="9"/>
      <c r="M31" s="41"/>
    </row>
    <row r="32" spans="1:13" x14ac:dyDescent="0.25">
      <c r="A32" s="34" t="s">
        <v>80</v>
      </c>
      <c r="C32" s="43">
        <v>1846.01</v>
      </c>
      <c r="E32" s="37">
        <v>2735.72</v>
      </c>
      <c r="F32" s="10"/>
      <c r="G32" s="51">
        <f t="shared" si="1"/>
        <v>-889.70999999999981</v>
      </c>
      <c r="I32" s="28">
        <v>2761.68</v>
      </c>
      <c r="J32" s="9"/>
      <c r="K32" s="28">
        <v>2761.68</v>
      </c>
      <c r="L32" s="9"/>
      <c r="M32" s="41"/>
    </row>
    <row r="33" spans="1:14" ht="75" x14ac:dyDescent="0.25">
      <c r="A33" s="34" t="s">
        <v>75</v>
      </c>
      <c r="C33" s="43">
        <v>2500</v>
      </c>
      <c r="E33" s="37">
        <v>2500</v>
      </c>
      <c r="F33" s="10"/>
      <c r="G33" s="38">
        <f>SUM(C33-E33)</f>
        <v>0</v>
      </c>
      <c r="I33" s="29">
        <v>3200</v>
      </c>
      <c r="J33" s="9"/>
      <c r="K33" s="29">
        <v>2700</v>
      </c>
      <c r="L33" s="9"/>
      <c r="M33" s="41" t="s">
        <v>93</v>
      </c>
    </row>
    <row r="34" spans="1:14" ht="26.25" x14ac:dyDescent="0.25">
      <c r="A34" s="34" t="s">
        <v>82</v>
      </c>
      <c r="C34" s="43">
        <v>68</v>
      </c>
      <c r="E34" s="37">
        <v>70</v>
      </c>
      <c r="F34" s="10"/>
      <c r="G34" s="38">
        <f t="shared" si="1"/>
        <v>-2</v>
      </c>
      <c r="I34" s="28">
        <v>70</v>
      </c>
      <c r="J34" s="9"/>
      <c r="K34" s="28">
        <v>70</v>
      </c>
      <c r="L34" s="9"/>
      <c r="M34" s="52" t="s">
        <v>89</v>
      </c>
    </row>
    <row r="35" spans="1:14" ht="30" x14ac:dyDescent="0.25">
      <c r="A35" s="34" t="s">
        <v>35</v>
      </c>
      <c r="C35" s="43"/>
      <c r="E35" s="37">
        <v>0</v>
      </c>
      <c r="F35" s="10"/>
      <c r="G35" s="38">
        <f t="shared" si="1"/>
        <v>0</v>
      </c>
      <c r="I35" s="29">
        <v>400</v>
      </c>
      <c r="J35" s="9"/>
      <c r="K35" s="29">
        <v>400</v>
      </c>
      <c r="L35" s="27"/>
      <c r="M35" s="41" t="s">
        <v>85</v>
      </c>
    </row>
    <row r="36" spans="1:14" x14ac:dyDescent="0.25">
      <c r="A36" s="34" t="s">
        <v>36</v>
      </c>
      <c r="C36" s="43"/>
      <c r="E36" s="37">
        <v>2.5</v>
      </c>
      <c r="F36" s="10"/>
      <c r="G36" s="38">
        <f t="shared" si="1"/>
        <v>-2.5</v>
      </c>
      <c r="I36" s="28">
        <v>2.5</v>
      </c>
      <c r="J36" s="9"/>
      <c r="K36" s="28">
        <v>2.5</v>
      </c>
      <c r="L36" s="9"/>
      <c r="M36" s="52" t="s">
        <v>62</v>
      </c>
    </row>
    <row r="37" spans="1:14" x14ac:dyDescent="0.25">
      <c r="A37" s="34" t="s">
        <v>37</v>
      </c>
      <c r="C37" s="43">
        <v>558.58000000000004</v>
      </c>
      <c r="E37" s="37">
        <v>505</v>
      </c>
      <c r="F37" s="10"/>
      <c r="G37" s="38">
        <f t="shared" si="1"/>
        <v>53.580000000000041</v>
      </c>
      <c r="I37" s="28">
        <v>505</v>
      </c>
      <c r="J37" s="9"/>
      <c r="K37" s="28">
        <v>505</v>
      </c>
      <c r="L37" s="9"/>
    </row>
    <row r="38" spans="1:14" ht="135" x14ac:dyDescent="0.25">
      <c r="A38" s="34" t="s">
        <v>58</v>
      </c>
      <c r="C38" s="43">
        <v>600</v>
      </c>
      <c r="E38" s="37">
        <v>1000</v>
      </c>
      <c r="F38" s="10"/>
      <c r="G38" s="38">
        <f t="shared" si="1"/>
        <v>-400</v>
      </c>
      <c r="I38" s="29">
        <v>1400</v>
      </c>
      <c r="J38" s="9"/>
      <c r="K38" s="29">
        <v>1400</v>
      </c>
      <c r="L38" s="9"/>
      <c r="M38" s="41" t="s">
        <v>94</v>
      </c>
      <c r="N38" s="41" t="s">
        <v>96</v>
      </c>
    </row>
    <row r="39" spans="1:14" x14ac:dyDescent="0.25">
      <c r="A39" s="34" t="s">
        <v>27</v>
      </c>
      <c r="C39" s="43"/>
      <c r="E39" s="37">
        <v>0</v>
      </c>
      <c r="F39" s="10"/>
      <c r="G39" s="38">
        <f t="shared" si="1"/>
        <v>0</v>
      </c>
      <c r="I39" s="28">
        <v>0</v>
      </c>
      <c r="J39" s="9"/>
      <c r="K39" s="28">
        <v>0</v>
      </c>
      <c r="L39" s="9"/>
    </row>
    <row r="40" spans="1:14" ht="60" x14ac:dyDescent="0.25">
      <c r="A40" s="34" t="s">
        <v>77</v>
      </c>
      <c r="C40" s="43">
        <v>1600</v>
      </c>
      <c r="E40" s="37">
        <v>0</v>
      </c>
      <c r="F40" s="10"/>
      <c r="G40" s="45">
        <f>SUM(C40-E40)</f>
        <v>1600</v>
      </c>
      <c r="I40" s="28">
        <v>0</v>
      </c>
      <c r="J40" s="9"/>
      <c r="K40" s="28">
        <v>0</v>
      </c>
      <c r="L40" s="9"/>
      <c r="M40" s="41" t="s">
        <v>95</v>
      </c>
      <c r="N40" s="41"/>
    </row>
    <row r="41" spans="1:14" ht="75" x14ac:dyDescent="0.25">
      <c r="A41" s="34" t="s">
        <v>64</v>
      </c>
      <c r="C41" s="43"/>
      <c r="E41" s="37">
        <v>100</v>
      </c>
      <c r="F41" s="10"/>
      <c r="G41" s="38">
        <f t="shared" si="1"/>
        <v>-100</v>
      </c>
      <c r="I41" s="28">
        <v>100</v>
      </c>
      <c r="J41" s="9"/>
      <c r="K41" s="28">
        <v>100</v>
      </c>
      <c r="L41" s="9"/>
      <c r="M41" s="41" t="s">
        <v>101</v>
      </c>
    </row>
    <row r="42" spans="1:14" ht="195" x14ac:dyDescent="0.25">
      <c r="A42" s="34" t="s">
        <v>54</v>
      </c>
      <c r="C42" s="43">
        <v>295</v>
      </c>
      <c r="E42" s="37">
        <v>65</v>
      </c>
      <c r="F42" s="10"/>
      <c r="G42" s="38">
        <f t="shared" si="1"/>
        <v>230</v>
      </c>
      <c r="I42" s="28">
        <v>98.34</v>
      </c>
      <c r="J42" s="9"/>
      <c r="K42" s="28">
        <v>98.34</v>
      </c>
      <c r="L42" s="9"/>
      <c r="M42" s="41" t="s">
        <v>90</v>
      </c>
    </row>
    <row r="43" spans="1:14" x14ac:dyDescent="0.25">
      <c r="A43" s="34" t="s">
        <v>33</v>
      </c>
      <c r="C43" s="43"/>
      <c r="E43" s="37">
        <v>0</v>
      </c>
      <c r="F43" s="10"/>
      <c r="G43" s="38">
        <f t="shared" si="1"/>
        <v>0</v>
      </c>
      <c r="I43" s="28">
        <v>0</v>
      </c>
      <c r="J43" s="9"/>
      <c r="K43" s="28">
        <v>0</v>
      </c>
      <c r="L43" s="9"/>
    </row>
    <row r="44" spans="1:14" x14ac:dyDescent="0.25">
      <c r="A44" s="34" t="s">
        <v>38</v>
      </c>
      <c r="C44" s="43">
        <f>SUM(C17:C43)</f>
        <v>12151.08</v>
      </c>
      <c r="D44" s="46">
        <f>SUM(C44-C33)</f>
        <v>9651.08</v>
      </c>
      <c r="E44" s="37">
        <f>SUM(E17:E43)</f>
        <v>13681.38</v>
      </c>
      <c r="F44" s="10"/>
      <c r="G44" s="38">
        <f t="shared" si="1"/>
        <v>-1530.2999999999993</v>
      </c>
      <c r="I44" s="28">
        <f>SUM(I17:I43)</f>
        <v>16233.92</v>
      </c>
      <c r="J44" s="9"/>
      <c r="K44" s="28">
        <f>SUM(K17:K43)</f>
        <v>15733.92</v>
      </c>
      <c r="L44" s="9"/>
    </row>
    <row r="45" spans="1:14" x14ac:dyDescent="0.25">
      <c r="I45" s="49">
        <f>SUM(I15-I44)</f>
        <v>0</v>
      </c>
      <c r="J45" s="4"/>
      <c r="K45" s="49">
        <f>SUM(K15-K44)</f>
        <v>0</v>
      </c>
      <c r="L45" s="4"/>
    </row>
    <row r="46" spans="1:14" ht="30" x14ac:dyDescent="0.25">
      <c r="A46" s="34" t="s">
        <v>84</v>
      </c>
      <c r="I46" s="50">
        <v>7.6</v>
      </c>
      <c r="J46" s="50"/>
      <c r="K46" s="50">
        <v>3.58</v>
      </c>
      <c r="L46" s="50"/>
      <c r="M46" s="41" t="s">
        <v>91</v>
      </c>
    </row>
    <row r="47" spans="1:14" x14ac:dyDescent="0.25">
      <c r="I47" s="25">
        <v>9.14</v>
      </c>
      <c r="J47" s="9"/>
      <c r="K47" s="25">
        <v>4.3</v>
      </c>
      <c r="L47" s="9"/>
      <c r="M47" t="s">
        <v>87</v>
      </c>
    </row>
    <row r="48" spans="1:14" x14ac:dyDescent="0.25">
      <c r="I48" s="30" t="s">
        <v>83</v>
      </c>
      <c r="K48" s="30" t="s">
        <v>83</v>
      </c>
    </row>
    <row r="50" spans="9:13" ht="100.5" x14ac:dyDescent="0.25">
      <c r="I50" s="53" t="s">
        <v>102</v>
      </c>
      <c r="K50" s="41"/>
      <c r="M50" s="56" t="s">
        <v>107</v>
      </c>
    </row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14" sqref="J14"/>
    </sheetView>
  </sheetViews>
  <sheetFormatPr defaultRowHeight="15" x14ac:dyDescent="0.25"/>
  <cols>
    <col min="1" max="1" width="31.140625" customWidth="1"/>
    <col min="8" max="8" width="13" customWidth="1"/>
    <col min="10" max="10" width="28.5703125" customWidth="1"/>
  </cols>
  <sheetData>
    <row r="1" spans="1:10" x14ac:dyDescent="0.25">
      <c r="A1" s="69"/>
      <c r="B1" s="6"/>
      <c r="C1" s="6"/>
      <c r="D1" s="6"/>
      <c r="E1" s="6"/>
      <c r="F1" s="6"/>
      <c r="G1" s="6"/>
      <c r="H1" s="6"/>
    </row>
    <row r="2" spans="1:10" x14ac:dyDescent="0.25">
      <c r="A2" s="70"/>
      <c r="B2" s="6"/>
      <c r="C2" s="6"/>
      <c r="D2" s="6"/>
      <c r="E2" s="6"/>
      <c r="F2" s="6"/>
      <c r="G2" s="6"/>
      <c r="H2" s="27"/>
      <c r="I2" s="9"/>
    </row>
    <row r="3" spans="1:10" x14ac:dyDescent="0.25">
      <c r="A3" s="6"/>
      <c r="B3" s="6"/>
      <c r="C3" s="6"/>
      <c r="D3" s="6"/>
      <c r="E3" s="6"/>
      <c r="F3" s="6"/>
      <c r="G3" s="6"/>
      <c r="H3" s="27"/>
      <c r="I3" s="9"/>
    </row>
    <row r="4" spans="1:10" x14ac:dyDescent="0.25">
      <c r="A4" s="62"/>
      <c r="B4" s="6"/>
      <c r="C4" s="6"/>
      <c r="D4" s="6"/>
      <c r="E4" s="6"/>
      <c r="F4" s="6"/>
      <c r="G4" s="6"/>
      <c r="H4" s="27"/>
      <c r="I4" s="9"/>
    </row>
    <row r="5" spans="1:10" x14ac:dyDescent="0.25">
      <c r="A5" s="62"/>
      <c r="B5" s="6"/>
      <c r="C5" s="6"/>
      <c r="D5" s="6"/>
      <c r="E5" s="6"/>
      <c r="F5" s="6"/>
      <c r="G5" s="6"/>
      <c r="H5" s="27"/>
      <c r="I5" s="9"/>
    </row>
    <row r="6" spans="1:10" x14ac:dyDescent="0.25">
      <c r="A6" s="62"/>
      <c r="B6" s="6"/>
      <c r="C6" s="6"/>
      <c r="D6" s="6"/>
      <c r="E6" s="6"/>
      <c r="F6" s="6"/>
      <c r="G6" s="6"/>
      <c r="H6" s="27"/>
      <c r="I6" s="9"/>
    </row>
    <row r="7" spans="1:10" x14ac:dyDescent="0.25">
      <c r="A7" s="62"/>
      <c r="B7" s="6"/>
      <c r="C7" s="6"/>
      <c r="D7" s="6"/>
      <c r="E7" s="6"/>
      <c r="F7" s="6"/>
      <c r="G7" s="6"/>
      <c r="H7" s="27"/>
      <c r="I7" s="9"/>
    </row>
    <row r="8" spans="1:10" x14ac:dyDescent="0.25">
      <c r="A8" s="62"/>
      <c r="B8" s="6"/>
      <c r="C8" s="6"/>
      <c r="D8" s="6"/>
      <c r="E8" s="6"/>
      <c r="F8" s="6"/>
      <c r="G8" s="6"/>
      <c r="H8" s="27"/>
      <c r="I8" s="9"/>
    </row>
    <row r="9" spans="1:10" x14ac:dyDescent="0.25">
      <c r="A9" s="62"/>
      <c r="B9" s="6"/>
      <c r="C9" s="6"/>
      <c r="D9" s="6"/>
      <c r="E9" s="6"/>
      <c r="F9" s="6"/>
      <c r="G9" s="6"/>
      <c r="H9" s="27"/>
      <c r="I9" s="9"/>
      <c r="J9" s="41"/>
    </row>
    <row r="10" spans="1:10" x14ac:dyDescent="0.25">
      <c r="A10" s="62"/>
      <c r="B10" s="6"/>
      <c r="C10" s="6"/>
      <c r="D10" s="6"/>
      <c r="E10" s="6"/>
      <c r="F10" s="6"/>
      <c r="G10" s="6"/>
      <c r="H10" s="27"/>
      <c r="I10" s="9"/>
    </row>
    <row r="11" spans="1:10" x14ac:dyDescent="0.25">
      <c r="A11" s="62"/>
      <c r="B11" s="6"/>
      <c r="C11" s="6"/>
      <c r="D11" s="6"/>
      <c r="E11" s="6"/>
      <c r="F11" s="6"/>
      <c r="G11" s="6"/>
      <c r="H11" s="27"/>
      <c r="I11" s="9"/>
    </row>
    <row r="12" spans="1:10" x14ac:dyDescent="0.25">
      <c r="A12" s="62"/>
      <c r="B12" s="6"/>
      <c r="C12" s="6"/>
      <c r="D12" s="6"/>
      <c r="E12" s="6"/>
      <c r="F12" s="6"/>
      <c r="G12" s="6"/>
      <c r="H12" s="50"/>
      <c r="I12" s="4"/>
    </row>
    <row r="13" spans="1:10" x14ac:dyDescent="0.25">
      <c r="A13" s="62"/>
      <c r="B13" s="6"/>
      <c r="C13" s="6"/>
      <c r="D13" s="6"/>
      <c r="E13" s="6"/>
      <c r="F13" s="6"/>
      <c r="G13" s="6"/>
      <c r="H13" s="50"/>
      <c r="I13" s="4"/>
    </row>
    <row r="14" spans="1:10" x14ac:dyDescent="0.25">
      <c r="A14" s="62"/>
      <c r="B14" s="6"/>
      <c r="C14" s="6"/>
      <c r="D14" s="6"/>
      <c r="E14" s="6"/>
      <c r="F14" s="6"/>
      <c r="G14" s="6"/>
      <c r="H14" s="27"/>
      <c r="I14" s="9"/>
    </row>
    <row r="15" spans="1:10" x14ac:dyDescent="0.25">
      <c r="A15" s="62"/>
      <c r="B15" s="6"/>
      <c r="C15" s="6"/>
      <c r="D15" s="6"/>
      <c r="E15" s="6"/>
      <c r="F15" s="6"/>
      <c r="G15" s="6"/>
      <c r="H15" s="27"/>
      <c r="I15" s="9"/>
    </row>
    <row r="16" spans="1:10" x14ac:dyDescent="0.25">
      <c r="A16" s="6"/>
      <c r="B16" s="6"/>
      <c r="C16" s="6"/>
      <c r="D16" s="6"/>
      <c r="E16" s="6"/>
      <c r="F16" s="6"/>
      <c r="G16" s="6"/>
      <c r="H16" s="27"/>
      <c r="I16" s="9"/>
    </row>
    <row r="17" spans="1:10" x14ac:dyDescent="0.25">
      <c r="A17" s="62"/>
      <c r="B17" s="6"/>
      <c r="C17" s="6"/>
      <c r="D17" s="6"/>
      <c r="E17" s="6"/>
      <c r="F17" s="6"/>
      <c r="G17" s="6"/>
      <c r="H17" s="27"/>
      <c r="I17" s="9"/>
      <c r="J17" s="55"/>
    </row>
    <row r="18" spans="1:10" x14ac:dyDescent="0.25">
      <c r="A18" s="62"/>
      <c r="B18" s="6"/>
      <c r="C18" s="6"/>
      <c r="D18" s="6"/>
      <c r="E18" s="6"/>
      <c r="F18" s="6"/>
      <c r="G18" s="6"/>
      <c r="H18" s="27"/>
      <c r="I18" s="9"/>
    </row>
    <row r="19" spans="1:10" x14ac:dyDescent="0.25">
      <c r="A19" s="62"/>
      <c r="B19" s="6"/>
      <c r="C19" s="6"/>
      <c r="D19" s="6"/>
      <c r="E19" s="6"/>
      <c r="F19" s="6"/>
      <c r="G19" s="6"/>
      <c r="H19" s="27"/>
      <c r="I19" s="9"/>
      <c r="J19" s="52"/>
    </row>
    <row r="20" spans="1:10" x14ac:dyDescent="0.25">
      <c r="A20" s="62"/>
      <c r="B20" s="6"/>
      <c r="C20" s="6"/>
      <c r="D20" s="6"/>
      <c r="E20" s="6"/>
      <c r="F20" s="6"/>
      <c r="G20" s="6"/>
      <c r="H20" s="27"/>
      <c r="I20" s="9"/>
    </row>
    <row r="21" spans="1:10" x14ac:dyDescent="0.25">
      <c r="A21" s="62"/>
      <c r="B21" s="6"/>
      <c r="C21" s="6"/>
      <c r="D21" s="6"/>
      <c r="E21" s="6"/>
      <c r="F21" s="6"/>
      <c r="G21" s="6"/>
      <c r="H21" s="27"/>
      <c r="I21" s="9"/>
      <c r="J21" s="55"/>
    </row>
    <row r="22" spans="1:10" x14ac:dyDescent="0.25">
      <c r="A22" s="62"/>
      <c r="B22" s="6"/>
      <c r="C22" s="6"/>
      <c r="D22" s="6"/>
      <c r="E22" s="6"/>
      <c r="F22" s="6"/>
      <c r="G22" s="6"/>
      <c r="H22" s="27"/>
      <c r="I22" s="9"/>
      <c r="J22" s="41"/>
    </row>
    <row r="23" spans="1:10" x14ac:dyDescent="0.25">
      <c r="A23" s="71"/>
      <c r="B23" s="6"/>
      <c r="C23" s="6"/>
      <c r="D23" s="6"/>
      <c r="E23" s="6"/>
      <c r="F23" s="6"/>
      <c r="G23" s="6"/>
      <c r="H23" s="27"/>
      <c r="I23" s="9"/>
      <c r="J23" s="41"/>
    </row>
    <row r="24" spans="1:10" x14ac:dyDescent="0.25">
      <c r="A24" s="62"/>
      <c r="B24" s="6"/>
      <c r="C24" s="6"/>
      <c r="D24" s="6"/>
      <c r="E24" s="6"/>
      <c r="F24" s="6"/>
      <c r="G24" s="6"/>
      <c r="H24" s="27"/>
      <c r="I24" s="9"/>
      <c r="J24" s="41"/>
    </row>
    <row r="25" spans="1:10" x14ac:dyDescent="0.25">
      <c r="A25" s="62"/>
      <c r="B25" s="6"/>
      <c r="C25" s="6"/>
      <c r="D25" s="6"/>
      <c r="E25" s="6"/>
      <c r="F25" s="6"/>
      <c r="G25" s="6"/>
      <c r="H25" s="27"/>
      <c r="I25" s="9"/>
      <c r="J25" s="41"/>
    </row>
    <row r="26" spans="1:10" x14ac:dyDescent="0.25">
      <c r="A26" s="62"/>
      <c r="B26" s="6"/>
      <c r="C26" s="6"/>
      <c r="D26" s="6"/>
      <c r="E26" s="6"/>
      <c r="F26" s="6"/>
      <c r="G26" s="6"/>
      <c r="H26" s="27"/>
      <c r="I26" s="9"/>
      <c r="J26" s="52"/>
    </row>
    <row r="27" spans="1:10" x14ac:dyDescent="0.25">
      <c r="A27" s="62"/>
      <c r="B27" s="6"/>
      <c r="C27" s="6"/>
      <c r="D27" s="6"/>
      <c r="E27" s="6"/>
      <c r="F27" s="6"/>
      <c r="G27" s="6"/>
      <c r="H27" s="27"/>
      <c r="I27" s="9"/>
      <c r="J27" s="41"/>
    </row>
    <row r="28" spans="1:10" x14ac:dyDescent="0.25">
      <c r="A28" s="62"/>
      <c r="B28" s="6"/>
      <c r="C28" s="6"/>
      <c r="D28" s="6"/>
      <c r="E28" s="6"/>
      <c r="F28" s="6"/>
      <c r="G28" s="6"/>
      <c r="H28" s="27"/>
      <c r="I28" s="9"/>
      <c r="J28" s="41"/>
    </row>
    <row r="29" spans="1:10" x14ac:dyDescent="0.25">
      <c r="A29" s="62"/>
      <c r="B29" s="6"/>
      <c r="C29" s="6"/>
      <c r="D29" s="6"/>
      <c r="E29" s="6"/>
      <c r="F29" s="6"/>
      <c r="G29" s="6"/>
      <c r="H29" s="27"/>
      <c r="I29" s="9"/>
      <c r="J29" s="41"/>
    </row>
    <row r="30" spans="1:10" x14ac:dyDescent="0.25">
      <c r="A30" s="62"/>
      <c r="B30" s="6"/>
      <c r="C30" s="6"/>
      <c r="D30" s="6"/>
      <c r="E30" s="6"/>
      <c r="F30" s="6"/>
      <c r="G30" s="6"/>
      <c r="H30" s="27"/>
      <c r="I30" s="9"/>
      <c r="J30" s="41"/>
    </row>
    <row r="31" spans="1:10" x14ac:dyDescent="0.25">
      <c r="A31" s="62"/>
      <c r="B31" s="6"/>
      <c r="C31" s="6"/>
      <c r="D31" s="6"/>
      <c r="E31" s="6"/>
      <c r="F31" s="6"/>
      <c r="G31" s="6"/>
      <c r="H31" s="27"/>
      <c r="I31" s="9"/>
      <c r="J31" s="41"/>
    </row>
    <row r="32" spans="1:10" x14ac:dyDescent="0.25">
      <c r="A32" s="62"/>
      <c r="B32" s="6"/>
      <c r="C32" s="6"/>
      <c r="D32" s="6"/>
      <c r="E32" s="6"/>
      <c r="F32" s="6"/>
      <c r="G32" s="6"/>
      <c r="H32" s="27"/>
      <c r="I32" s="9"/>
      <c r="J32" s="41"/>
    </row>
    <row r="33" spans="1:10" x14ac:dyDescent="0.25">
      <c r="A33" s="62"/>
      <c r="B33" s="6"/>
      <c r="C33" s="6"/>
      <c r="D33" s="6"/>
      <c r="E33" s="6"/>
      <c r="F33" s="6"/>
      <c r="G33" s="6"/>
      <c r="H33" s="27"/>
      <c r="I33" s="9"/>
      <c r="J33" s="41"/>
    </row>
    <row r="34" spans="1:10" x14ac:dyDescent="0.25">
      <c r="A34" s="62"/>
      <c r="B34" s="6"/>
      <c r="C34" s="6"/>
      <c r="D34" s="6"/>
      <c r="E34" s="6"/>
      <c r="F34" s="6"/>
      <c r="G34" s="6"/>
      <c r="H34" s="27"/>
      <c r="I34" s="9"/>
      <c r="J34" s="52"/>
    </row>
    <row r="35" spans="1:10" x14ac:dyDescent="0.25">
      <c r="A35" s="62"/>
      <c r="B35" s="6"/>
      <c r="C35" s="6"/>
      <c r="D35" s="6"/>
      <c r="E35" s="6"/>
      <c r="F35" s="6"/>
      <c r="G35" s="6"/>
      <c r="H35" s="27"/>
      <c r="I35" s="27"/>
      <c r="J35" s="41"/>
    </row>
    <row r="36" spans="1:10" x14ac:dyDescent="0.25">
      <c r="A36" s="62"/>
      <c r="B36" s="6"/>
      <c r="C36" s="6"/>
      <c r="D36" s="6"/>
      <c r="E36" s="6"/>
      <c r="F36" s="6"/>
      <c r="G36" s="6"/>
      <c r="H36" s="27"/>
      <c r="I36" s="9"/>
      <c r="J36" s="52"/>
    </row>
    <row r="37" spans="1:10" x14ac:dyDescent="0.25">
      <c r="A37" s="62"/>
      <c r="B37" s="6"/>
      <c r="C37" s="6"/>
      <c r="D37" s="6"/>
      <c r="E37" s="6"/>
      <c r="F37" s="6"/>
      <c r="G37" s="6"/>
      <c r="H37" s="27"/>
      <c r="I37" s="9"/>
    </row>
    <row r="38" spans="1:10" x14ac:dyDescent="0.25">
      <c r="A38" s="62"/>
      <c r="B38" s="6"/>
      <c r="C38" s="6"/>
      <c r="D38" s="6"/>
      <c r="E38" s="6"/>
      <c r="F38" s="6"/>
      <c r="G38" s="6"/>
      <c r="H38" s="27"/>
      <c r="I38" s="9"/>
      <c r="J38" s="41"/>
    </row>
    <row r="39" spans="1:10" x14ac:dyDescent="0.25">
      <c r="A39" s="62"/>
      <c r="B39" s="6"/>
      <c r="C39" s="6"/>
      <c r="D39" s="6"/>
      <c r="E39" s="6"/>
      <c r="F39" s="6"/>
      <c r="G39" s="6"/>
      <c r="H39" s="27"/>
      <c r="I39" s="9"/>
    </row>
    <row r="40" spans="1:10" x14ac:dyDescent="0.25">
      <c r="A40" s="62"/>
      <c r="B40" s="6"/>
      <c r="C40" s="6"/>
      <c r="D40" s="6"/>
      <c r="E40" s="6"/>
      <c r="F40" s="6"/>
      <c r="G40" s="6"/>
      <c r="H40" s="27"/>
      <c r="I40" s="9"/>
      <c r="J40" s="41"/>
    </row>
    <row r="41" spans="1:10" x14ac:dyDescent="0.25">
      <c r="A41" s="62"/>
      <c r="B41" s="6"/>
      <c r="C41" s="6"/>
      <c r="D41" s="6"/>
      <c r="E41" s="6"/>
      <c r="F41" s="6"/>
      <c r="G41" s="6"/>
      <c r="H41" s="27"/>
      <c r="I41" s="9"/>
      <c r="J41" s="41"/>
    </row>
    <row r="42" spans="1:10" x14ac:dyDescent="0.25">
      <c r="A42" s="62"/>
      <c r="B42" s="6"/>
      <c r="C42" s="6"/>
      <c r="D42" s="6"/>
      <c r="E42" s="6"/>
      <c r="F42" s="6"/>
      <c r="G42" s="6"/>
      <c r="H42" s="27"/>
      <c r="I42" s="9"/>
      <c r="J42" s="41"/>
    </row>
    <row r="43" spans="1:10" x14ac:dyDescent="0.25">
      <c r="A43" s="62"/>
      <c r="B43" s="6"/>
      <c r="C43" s="6"/>
      <c r="D43" s="6"/>
      <c r="E43" s="6"/>
      <c r="F43" s="6"/>
      <c r="G43" s="6"/>
      <c r="H43" s="27"/>
      <c r="I43" s="9"/>
    </row>
    <row r="44" spans="1:10" x14ac:dyDescent="0.25">
      <c r="A44" s="62"/>
      <c r="B44" s="6"/>
      <c r="C44" s="6"/>
      <c r="D44" s="6"/>
      <c r="E44" s="6"/>
      <c r="F44" s="6"/>
      <c r="G44" s="6"/>
      <c r="H44" s="27"/>
      <c r="I44" s="9"/>
    </row>
    <row r="45" spans="1:10" x14ac:dyDescent="0.25">
      <c r="A45" s="6"/>
      <c r="B45" s="6"/>
      <c r="C45" s="6"/>
      <c r="D45" s="6"/>
      <c r="E45" s="6"/>
      <c r="F45" s="6"/>
      <c r="G45" s="6"/>
      <c r="H45" s="50"/>
      <c r="I45" s="4"/>
    </row>
    <row r="46" spans="1:10" x14ac:dyDescent="0.25">
      <c r="A46" s="62"/>
      <c r="B46" s="6"/>
      <c r="C46" s="6"/>
      <c r="D46" s="6"/>
      <c r="E46" s="6"/>
      <c r="F46" s="6"/>
      <c r="G46" s="6"/>
      <c r="H46" s="50"/>
      <c r="I46" s="50"/>
      <c r="J46" s="41"/>
    </row>
    <row r="47" spans="1:10" x14ac:dyDescent="0.25">
      <c r="A47" s="6"/>
      <c r="B47" s="6"/>
      <c r="C47" s="6"/>
      <c r="D47" s="6"/>
      <c r="E47" s="6"/>
      <c r="F47" s="6"/>
      <c r="G47" s="6"/>
      <c r="H47" s="27"/>
      <c r="I47" s="9"/>
    </row>
    <row r="48" spans="1:10" x14ac:dyDescent="0.25">
      <c r="A48" s="6"/>
      <c r="B48" s="6"/>
      <c r="C48" s="6"/>
      <c r="D48" s="6"/>
      <c r="E48" s="6"/>
      <c r="F48" s="6"/>
      <c r="G48" s="6"/>
      <c r="H48" s="72"/>
    </row>
    <row r="50" spans="8:10" x14ac:dyDescent="0.25">
      <c r="H50" s="41"/>
      <c r="J50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Reconcilliation</vt:lpstr>
      <vt:lpstr>Income</vt:lpstr>
      <vt:lpstr>Expence</vt:lpstr>
      <vt:lpstr>Budget  &amp; Precept 2016-2017</vt:lpstr>
      <vt:lpstr>Budget 2015-2016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Username</cp:lastModifiedBy>
  <cp:lastPrinted>2016-04-12T10:28:56Z</cp:lastPrinted>
  <dcterms:created xsi:type="dcterms:W3CDTF">2013-05-08T08:10:07Z</dcterms:created>
  <dcterms:modified xsi:type="dcterms:W3CDTF">2016-04-12T11:20:07Z</dcterms:modified>
</cp:coreProperties>
</file>