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74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<sst xmlns="http://schemas.openxmlformats.org/spreadsheetml/2006/main" count="52" uniqueCount="45">
  <si>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</si>
  <si>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</si>
  <si>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</si>
  <si>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</si>
  <si>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</si>
  <si>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</si>
  <si>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</si>
  <si>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</si>
  <si>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</si>
  <si>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</si>
  <si>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</si>
  <si>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</si>
  <si>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</si>
  <si>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</si>
  <si>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</si>
  <si>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</si>
  <si>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</si>
  <si>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</si>
  <si>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</si>
  <si>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</si>
  <si>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</si>
  <si>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</si>
  <si>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</si>
  <si>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</si>
  <si>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</si>
  <si>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</si>
  <si>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</si>
  <si>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</si>
  <si>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</si>
  <si>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</si>
  <si>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</si>
  <si>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</si>
  <si>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</si>
  <si>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</si>
  <si>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</si>
  <si>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</si>
  <si>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</si>
  <si>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</si>
  <si>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</si>
  <si>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</si>
  <si>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 xml:space="preserve">Interpretation Board £3644.00 Noticeboard Refurbishment £3350.00 Speed Indicator Device £2428.00 </t>
  </si>
  <si>
    <t xml:space="preserve">Second Speed Indicator Device Purchased £2428.00 Interpretation Board installed £3662.00 Replacement Printer £281.00 (previous printer £264.83 on asset register written off and new purchase for £281.00 added hence £17.56 difference  </t>
  </si>
  <si>
    <t xml:space="preserve">Maiden Bradley with Yarnfield Parish Council </t>
  </si>
  <si>
    <t xml:space="preserve">Wiltshire </t>
  </si>
  <si>
    <t xml:space="preserve">The Trustees Of Lord Seymour's 1971 £255.00 Contribution towards the Interpretation Board.Vat Reclaim higher due to increased spend (see line 6)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</si>
</sst>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">
      <selection activeCell="N5" sqref="N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">
      <c r="A2" s="29" t="s">
        <v>17</v>
      </c>
      <c r="B2" s="24"/>
      <c r="C2" s="37" t="s">
        <v>42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43</v>
      </c>
      <c r="L3" s="9"/>
    </row>
    <row r="4" ht="13.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.7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7935</v>
      </c>
      <c r="F11" s="8">
        <v>19232.77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24234</v>
      </c>
      <c r="F13" s="8">
        <v>24234.36</v>
      </c>
      <c r="G13" s="5">
        <f>F13-D13</f>
        <v>0.3600000000005821</v>
      </c>
      <c r="H13" s="6">
        <f>IF((D13&gt;F13),(D13-F13)/D13,IF(D13&lt;F13,-(D13-F13)/D13,IF(D13=F13,0)))</f>
        <v>1.4855162168877696E-05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924</v>
      </c>
      <c r="F15" s="8">
        <v>1894</v>
      </c>
      <c r="G15" s="5">
        <f>F15-D15</f>
        <v>970</v>
      </c>
      <c r="H15" s="6">
        <f>IF((D15&gt;F15),(D15-F15)/D15,IF(D15&lt;F15,-(D15-F15)/D15,IF(D15=F15,0)))</f>
        <v>1.0497835497835497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t="s">
        <v>44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5375</v>
      </c>
      <c r="F17" s="8">
        <v>5550.16</v>
      </c>
      <c r="G17" s="5">
        <f>F17-D17</f>
        <v>175.15999999999985</v>
      </c>
      <c r="H17" s="6">
        <f>IF((D17&gt;F17),(D17-F17)/D17,IF(D17&lt;F17,-(D17-F17)/D17,IF(D17=F17,0)))</f>
        <v>0.03258790697674416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8486</v>
      </c>
      <c r="F21" s="8">
        <v>20085.73</v>
      </c>
      <c r="G21" s="5">
        <f>F21-D21</f>
        <v>11599.73</v>
      </c>
      <c r="H21" s="6">
        <f>IF((D21&gt;F21),(D21-F21)/D21,IF(D21&lt;F21,-(D21-F21)/D21,IF(D21=F21,0)))</f>
        <v>1.366925524393118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40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19232</v>
      </c>
      <c r="F23" s="2">
        <v>19725.24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8486</v>
      </c>
      <c r="F26" s="8">
        <v>19752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39610</v>
      </c>
      <c r="F28" s="8">
        <v>45718.29</v>
      </c>
      <c r="G28" s="5">
        <f>F28-D28</f>
        <v>6108.290000000001</v>
      </c>
      <c r="H28" s="6">
        <f>IF((D28&gt;F28),(D28-F28)/D28,IF(D28&lt;F28,-(D28-F28)/D28,IF(D28=F28,0)))</f>
        <v>0.15421080535218382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1</v>
      </c>
      <c r="L28" s="4" t="str">
        <f>IF((H28&lt;15%)*AND(G28&lt;100000)*OR(G28&gt;-100000),"NO","YES")</f>
        <v>YES</v>
      </c>
      <c r="M28" s="10" t="str">
        <f>IF((L28="YES")*AND(I28+J28&lt;1),"Explanation not required, difference less than £200"," ")</f>
        <v> </v>
      </c>
      <c r="N28" s="13" t="s">
        <v>41</v>
      </c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Sarah</cp:lastModifiedBy>
  <cp:lastPrinted>2022-04-11T13:46:16Z</cp:lastPrinted>
  <dcterms:created xsi:type="dcterms:W3CDTF">2012-07-11T10:01:28Z</dcterms:created>
  <dcterms:modified xsi:type="dcterms:W3CDTF">2022-04-20T16:20:27Z</dcterms:modified>
  <cp:category/>
  <cp:version/>
  <cp:contentType/>
  <cp:contentStatus/>
</cp:coreProperties>
</file>